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. liga" sheetId="1" r:id="rId1"/>
    <sheet name="Pořadí zápasů" sheetId="5" r:id="rId2"/>
  </sheets>
  <calcPr calcId="125725"/>
</workbook>
</file>

<file path=xl/calcChain.xml><?xml version="1.0" encoding="utf-8"?>
<calcChain xmlns="http://schemas.openxmlformats.org/spreadsheetml/2006/main">
  <c r="R116" i="1"/>
  <c r="Q116"/>
  <c r="P115"/>
  <c r="O115"/>
  <c r="N115"/>
  <c r="M115"/>
  <c r="P114"/>
  <c r="O114"/>
  <c r="N114"/>
  <c r="M114"/>
  <c r="P113"/>
  <c r="O113"/>
  <c r="N113"/>
  <c r="M113"/>
  <c r="P112"/>
  <c r="O112"/>
  <c r="N112"/>
  <c r="M112"/>
  <c r="P111"/>
  <c r="O111"/>
  <c r="N111"/>
  <c r="M111"/>
  <c r="P110"/>
  <c r="O110"/>
  <c r="N110"/>
  <c r="M110"/>
  <c r="P109"/>
  <c r="O109"/>
  <c r="N109"/>
  <c r="M109"/>
  <c r="P108"/>
  <c r="P116" s="1"/>
  <c r="O108"/>
  <c r="O116" s="1"/>
  <c r="N108"/>
  <c r="N116" s="1"/>
  <c r="M108"/>
  <c r="M116" s="1"/>
  <c r="R240"/>
  <c r="Q240"/>
  <c r="P239"/>
  <c r="O239"/>
  <c r="N239"/>
  <c r="M239"/>
  <c r="P238"/>
  <c r="O238"/>
  <c r="N238"/>
  <c r="M238"/>
  <c r="P237"/>
  <c r="O237"/>
  <c r="N237"/>
  <c r="M237"/>
  <c r="P236"/>
  <c r="O236"/>
  <c r="N236"/>
  <c r="M236"/>
  <c r="P235"/>
  <c r="O235"/>
  <c r="N235"/>
  <c r="M235"/>
  <c r="P234"/>
  <c r="O234"/>
  <c r="N234"/>
  <c r="M234"/>
  <c r="P233"/>
  <c r="O233"/>
  <c r="N233"/>
  <c r="M233"/>
  <c r="P232"/>
  <c r="P240" s="1"/>
  <c r="O232"/>
  <c r="O240" s="1"/>
  <c r="N232"/>
  <c r="N240" s="1"/>
  <c r="M232"/>
  <c r="M240" s="1"/>
  <c r="R215"/>
  <c r="Q215"/>
  <c r="P214"/>
  <c r="O214"/>
  <c r="N214"/>
  <c r="M214"/>
  <c r="P213"/>
  <c r="O213"/>
  <c r="N213"/>
  <c r="M213"/>
  <c r="P212"/>
  <c r="O212"/>
  <c r="N212"/>
  <c r="M212"/>
  <c r="P211"/>
  <c r="O211"/>
  <c r="N211"/>
  <c r="M211"/>
  <c r="P210"/>
  <c r="O210"/>
  <c r="N210"/>
  <c r="M210"/>
  <c r="P209"/>
  <c r="O209"/>
  <c r="N209"/>
  <c r="M209"/>
  <c r="P208"/>
  <c r="O208"/>
  <c r="N208"/>
  <c r="M208"/>
  <c r="P207"/>
  <c r="P215" s="1"/>
  <c r="O207"/>
  <c r="O215" s="1"/>
  <c r="N207"/>
  <c r="N215" s="1"/>
  <c r="M207"/>
  <c r="M215" s="1"/>
  <c r="R191"/>
  <c r="Q191"/>
  <c r="P190"/>
  <c r="O190"/>
  <c r="N190"/>
  <c r="M190"/>
  <c r="P189"/>
  <c r="O189"/>
  <c r="N189"/>
  <c r="M189"/>
  <c r="P188"/>
  <c r="O188"/>
  <c r="N188"/>
  <c r="M188"/>
  <c r="P187"/>
  <c r="O187"/>
  <c r="N187"/>
  <c r="M187"/>
  <c r="P186"/>
  <c r="O186"/>
  <c r="N186"/>
  <c r="M186"/>
  <c r="P185"/>
  <c r="O185"/>
  <c r="N185"/>
  <c r="M185"/>
  <c r="P184"/>
  <c r="O184"/>
  <c r="N184"/>
  <c r="M184"/>
  <c r="P183"/>
  <c r="P191" s="1"/>
  <c r="O183"/>
  <c r="O191" s="1"/>
  <c r="N183"/>
  <c r="N191" s="1"/>
  <c r="M183"/>
  <c r="M191" s="1"/>
  <c r="R166"/>
  <c r="Q166"/>
  <c r="P165"/>
  <c r="O165"/>
  <c r="N165"/>
  <c r="M165"/>
  <c r="P164"/>
  <c r="O164"/>
  <c r="N164"/>
  <c r="M164"/>
  <c r="P163"/>
  <c r="O163"/>
  <c r="N163"/>
  <c r="M163"/>
  <c r="P162"/>
  <c r="O162"/>
  <c r="N162"/>
  <c r="M162"/>
  <c r="P161"/>
  <c r="O161"/>
  <c r="N161"/>
  <c r="M161"/>
  <c r="P160"/>
  <c r="O160"/>
  <c r="N160"/>
  <c r="M160"/>
  <c r="P159"/>
  <c r="O159"/>
  <c r="N159"/>
  <c r="M159"/>
  <c r="P158"/>
  <c r="P166" s="1"/>
  <c r="O158"/>
  <c r="O166" s="1"/>
  <c r="N158"/>
  <c r="N166" s="1"/>
  <c r="M158"/>
  <c r="M166" s="1"/>
  <c r="R141"/>
  <c r="Q141"/>
  <c r="P140"/>
  <c r="O140"/>
  <c r="N140"/>
  <c r="M140"/>
  <c r="P139"/>
  <c r="O139"/>
  <c r="N139"/>
  <c r="M139"/>
  <c r="P138"/>
  <c r="O138"/>
  <c r="N138"/>
  <c r="M138"/>
  <c r="P137"/>
  <c r="O137"/>
  <c r="N137"/>
  <c r="M137"/>
  <c r="P136"/>
  <c r="O136"/>
  <c r="N136"/>
  <c r="M136"/>
  <c r="P135"/>
  <c r="O135"/>
  <c r="N135"/>
  <c r="M135"/>
  <c r="P134"/>
  <c r="O134"/>
  <c r="N134"/>
  <c r="M134"/>
  <c r="P133"/>
  <c r="P141" s="1"/>
  <c r="O133"/>
  <c r="O141" s="1"/>
  <c r="N133"/>
  <c r="M133"/>
  <c r="M141" s="1"/>
  <c r="R91"/>
  <c r="Q91"/>
  <c r="P90"/>
  <c r="O90"/>
  <c r="N90"/>
  <c r="M90"/>
  <c r="P89"/>
  <c r="O89"/>
  <c r="N89"/>
  <c r="M89"/>
  <c r="P88"/>
  <c r="O88"/>
  <c r="N88"/>
  <c r="M88"/>
  <c r="P87"/>
  <c r="O87"/>
  <c r="N87"/>
  <c r="M87"/>
  <c r="P86"/>
  <c r="O86"/>
  <c r="N86"/>
  <c r="M86"/>
  <c r="P85"/>
  <c r="O85"/>
  <c r="N85"/>
  <c r="M85"/>
  <c r="P84"/>
  <c r="O84"/>
  <c r="N84"/>
  <c r="M84"/>
  <c r="P83"/>
  <c r="O83"/>
  <c r="O91" s="1"/>
  <c r="N83"/>
  <c r="N91" s="1"/>
  <c r="M83"/>
  <c r="M91" s="1"/>
  <c r="R66"/>
  <c r="Q66"/>
  <c r="P65"/>
  <c r="O65"/>
  <c r="N65"/>
  <c r="M65"/>
  <c r="P64"/>
  <c r="O64"/>
  <c r="N64"/>
  <c r="M64"/>
  <c r="P63"/>
  <c r="O63"/>
  <c r="N63"/>
  <c r="M63"/>
  <c r="P62"/>
  <c r="O62"/>
  <c r="N62"/>
  <c r="M62"/>
  <c r="P61"/>
  <c r="O61"/>
  <c r="N61"/>
  <c r="M61"/>
  <c r="P60"/>
  <c r="O60"/>
  <c r="N60"/>
  <c r="M60"/>
  <c r="P59"/>
  <c r="O59"/>
  <c r="N59"/>
  <c r="M59"/>
  <c r="P58"/>
  <c r="P66" s="1"/>
  <c r="O58"/>
  <c r="O66" s="1"/>
  <c r="N58"/>
  <c r="N66" s="1"/>
  <c r="M58"/>
  <c r="M66" s="1"/>
  <c r="R41"/>
  <c r="Q41"/>
  <c r="P40"/>
  <c r="O40"/>
  <c r="N40"/>
  <c r="M40"/>
  <c r="P39"/>
  <c r="O39"/>
  <c r="N39"/>
  <c r="M39"/>
  <c r="P38"/>
  <c r="O38"/>
  <c r="N38"/>
  <c r="M38"/>
  <c r="P37"/>
  <c r="O37"/>
  <c r="N37"/>
  <c r="M37"/>
  <c r="P36"/>
  <c r="O36"/>
  <c r="N36"/>
  <c r="M36"/>
  <c r="P35"/>
  <c r="O35"/>
  <c r="N35"/>
  <c r="M35"/>
  <c r="P34"/>
  <c r="O34"/>
  <c r="N34"/>
  <c r="M34"/>
  <c r="P33"/>
  <c r="P41" s="1"/>
  <c r="O33"/>
  <c r="O41" s="1"/>
  <c r="N33"/>
  <c r="N41" s="1"/>
  <c r="M33"/>
  <c r="M41" s="1"/>
  <c r="N141" l="1"/>
  <c r="P91"/>
  <c r="N8"/>
  <c r="P15" l="1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9"/>
  <c r="O9"/>
  <c r="N9"/>
  <c r="M9"/>
  <c r="P8"/>
  <c r="P16" s="1"/>
  <c r="O8"/>
  <c r="M8"/>
  <c r="M16" l="1"/>
  <c r="N16"/>
  <c r="O16"/>
  <c r="R16"/>
  <c r="Q16"/>
</calcChain>
</file>

<file path=xl/sharedStrings.xml><?xml version="1.0" encoding="utf-8"?>
<sst xmlns="http://schemas.openxmlformats.org/spreadsheetml/2006/main" count="782" uniqueCount="109">
  <si>
    <t>Název soutěže:</t>
  </si>
  <si>
    <t>Družstvo "A"</t>
  </si>
  <si>
    <t>Datum:</t>
  </si>
  <si>
    <t>Družstvo "B"</t>
  </si>
  <si>
    <t>Místo:</t>
  </si>
  <si>
    <t>Vrchní rozhodčí:</t>
  </si>
  <si>
    <t>"A"</t>
  </si>
  <si>
    <t>"B"</t>
  </si>
  <si>
    <t>Výsledky setů</t>
  </si>
  <si>
    <t>Součet míčů</t>
  </si>
  <si>
    <t>Sety</t>
  </si>
  <si>
    <t>Body</t>
  </si>
  <si>
    <t>Rozhodčí</t>
  </si>
  <si>
    <t>1.dvouhra chlapců</t>
  </si>
  <si>
    <t>:</t>
  </si>
  <si>
    <t>2.dvouhra chlapců</t>
  </si>
  <si>
    <t>1.dvouhra dívek</t>
  </si>
  <si>
    <t>2.dvouhra dívek</t>
  </si>
  <si>
    <t>čtyřhra chlapců</t>
  </si>
  <si>
    <t>čtyřhra  dívek</t>
  </si>
  <si>
    <t>smíšená čtyřhra</t>
  </si>
  <si>
    <t>VÍTĚZ: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</si>
  <si>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</si>
  <si>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Podpis vrchního rozhodčího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</si>
  <si>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</si>
  <si>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</si>
  <si>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Potvrzujeme, že hráči bylí nasazeni podle aktualního žebříčku.</t>
  </si>
  <si>
    <t>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</si>
  <si>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</t>
  </si>
  <si>
    <t>Rychnov nad Kněžnou</t>
  </si>
  <si>
    <t>…………………………………………………………………………………………………………………………………………………………………………</t>
  </si>
  <si>
    <t>Pořadí zápasů</t>
  </si>
  <si>
    <t>1.liga</t>
  </si>
  <si>
    <t>1. kolo</t>
  </si>
  <si>
    <t>2. kolo</t>
  </si>
  <si>
    <t>3. kolo</t>
  </si>
  <si>
    <t>Talent liga družstev U15 Rychnov nad Kněžnou</t>
  </si>
  <si>
    <t>Talent liga družstev U15</t>
  </si>
  <si>
    <t>Kvetoslava Maňásková</t>
  </si>
  <si>
    <t>BRNK "B"</t>
  </si>
  <si>
    <t>TJ Sokol Polabiny Pardubice</t>
  </si>
  <si>
    <t>Vašíčková Aneta</t>
  </si>
  <si>
    <t>Morchová Tereza</t>
  </si>
  <si>
    <t>Morchová-Štěpánová</t>
  </si>
  <si>
    <t>Bártová-Vašíčková</t>
  </si>
  <si>
    <t>Hubáček Matěj</t>
  </si>
  <si>
    <t>Malý Petr</t>
  </si>
  <si>
    <t>Kočová Zuzana</t>
  </si>
  <si>
    <t>Hrdinová Zuzana</t>
  </si>
  <si>
    <t>Hubáček-Malý</t>
  </si>
  <si>
    <t>Kočová-Hrdinová</t>
  </si>
  <si>
    <t>1. BK Šumperk</t>
  </si>
  <si>
    <t>2.kolo</t>
  </si>
  <si>
    <t>Badminton Brno</t>
  </si>
  <si>
    <t>Plánička Radek</t>
  </si>
  <si>
    <t>Holý Matyáš</t>
  </si>
  <si>
    <t>Šolarová Tereza</t>
  </si>
  <si>
    <t>Kleiberová Júlie</t>
  </si>
  <si>
    <t>Plánička-Holý</t>
  </si>
  <si>
    <t>Šolarová-Kleiberová</t>
  </si>
  <si>
    <t>TJ Montas Hradec Králové</t>
  </si>
  <si>
    <t>Štěpánová Melisa Hana</t>
  </si>
  <si>
    <t>TJ Montas Hradec Králové - BRNK "B"</t>
  </si>
  <si>
    <t>TJ Sokol Polabiny - 1. BK Šumperk</t>
  </si>
  <si>
    <t>Badminton Brno - BRNK "B"</t>
  </si>
  <si>
    <t>Badminton Brno - 1. BK Šumperk</t>
  </si>
  <si>
    <t>TJ Sokol Polabiny - BRNK "B"</t>
  </si>
  <si>
    <t>4. kolo</t>
  </si>
  <si>
    <t>TJ Montas Hradec Králové - TJ Sokol Polabiny</t>
  </si>
  <si>
    <t>5. kolo</t>
  </si>
  <si>
    <t>Badminton Brno - TJ Montas Hradec Králové</t>
  </si>
  <si>
    <t>Dušek Sam</t>
  </si>
  <si>
    <t>Trejtnar Vojtěch</t>
  </si>
  <si>
    <t>TJ Montas Hradec Králové - 1. BK Šumperk</t>
  </si>
  <si>
    <t>TJ Sokol Polabiny  - volné kolo</t>
  </si>
  <si>
    <t>TJ Montas Hradec Králové - volné kolo</t>
  </si>
  <si>
    <t>Badminton Brno - TJ Sokol Polabiny Pardubice</t>
  </si>
  <si>
    <t>1. BK Šumperk - volné kolo</t>
  </si>
  <si>
    <t>1.BK Šumperk - BRNK "B"</t>
  </si>
  <si>
    <t>Badminton Brno - volné kolo</t>
  </si>
  <si>
    <t>BRNK "B" - volné kolo</t>
  </si>
  <si>
    <t xml:space="preserve">TJ Sokol Polabiny Pardubice </t>
  </si>
  <si>
    <t>Bártová Apolena</t>
  </si>
  <si>
    <t>Prek Štěpán</t>
  </si>
  <si>
    <t>Kurdiovský Lukáš</t>
  </si>
  <si>
    <t>Krulová Lucie</t>
  </si>
  <si>
    <t>Novotná Helena</t>
  </si>
  <si>
    <t>Prek-Kurdiovský</t>
  </si>
  <si>
    <t>Krulová-Novotná</t>
  </si>
  <si>
    <t>Prek-Krulová</t>
  </si>
  <si>
    <t>Kurdiovský-Novotná</t>
  </si>
  <si>
    <t>Hubáček-Hrdinová</t>
  </si>
  <si>
    <t>Malý-Kočová</t>
  </si>
  <si>
    <t>Plánička-Šolarová</t>
  </si>
  <si>
    <t>Holý-Kleiberová</t>
  </si>
  <si>
    <t>Žampach Marek</t>
  </si>
  <si>
    <t>Dušek-Trejtnar</t>
  </si>
  <si>
    <t>Dušek-Morchová</t>
  </si>
  <si>
    <t>Trejtnar-Štěpánová</t>
  </si>
  <si>
    <t>Urbanec Tomáš</t>
  </si>
  <si>
    <t>Havlíček Jaroslav</t>
  </si>
  <si>
    <t>Urbanec-Jeništa</t>
  </si>
  <si>
    <t>Urbanec-Bártová</t>
  </si>
  <si>
    <t>Jeništa-Vašíčková</t>
  </si>
  <si>
    <t>Žampach-Štěpánová</t>
  </si>
  <si>
    <t>Jeništa Vašíčková</t>
  </si>
  <si>
    <t>Urbanec-Havlíček</t>
  </si>
  <si>
    <t>1.BK Šumperk</t>
  </si>
  <si>
    <t>remíza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</si>
</sst>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UniverseEE"/>
      <family val="1"/>
      <charset val="238"/>
    </font>
    <font>
      <b/>
      <sz val="20"/>
      <name val="Arial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UniverseEE"/>
      <family val="1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z val="6"/>
      <name val="Small Fonts"/>
      <family val="2"/>
      <charset val="238"/>
    </font>
    <font>
      <sz val="8"/>
      <name val="Arial"/>
      <family val="2"/>
      <charset val="238"/>
    </font>
    <font>
      <sz val="12"/>
      <name val="UniverseEE"/>
      <family val="1"/>
      <charset val="238"/>
    </font>
    <font>
      <b/>
      <sz val="14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sz val="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0" fillId="0" borderId="0">
      <alignment horizontal="center" vertical="center"/>
    </xf>
    <xf numFmtId="0" fontId="2" fillId="0" borderId="0">
      <alignment horizontal="center" vertical="center"/>
    </xf>
    <xf numFmtId="0" fontId="13" fillId="0" borderId="0">
      <alignment horizontal="center" vertical="center" wrapText="1"/>
    </xf>
    <xf numFmtId="0" fontId="15" fillId="0" borderId="0">
      <alignment horizontal="center" vertical="center"/>
    </xf>
  </cellStyleXfs>
  <cellXfs count="100">
    <xf numFmtId="0" fontId="0" fillId="0" borderId="0" xfId="0"/>
    <xf numFmtId="0" fontId="4" fillId="0" borderId="0" xfId="0" applyFont="1"/>
    <xf numFmtId="0" fontId="6" fillId="0" borderId="3" xfId="3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7" xfId="3" applyFont="1" applyBorder="1" applyAlignment="1">
      <alignment vertical="center"/>
    </xf>
    <xf numFmtId="44" fontId="9" fillId="0" borderId="8" xfId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11" fillId="0" borderId="18" xfId="4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9" fillId="0" borderId="24" xfId="5" applyFont="1" applyBorder="1">
      <alignment horizontal="center" vertical="center"/>
    </xf>
    <xf numFmtId="0" fontId="9" fillId="0" borderId="25" xfId="5" applyFont="1" applyBorder="1">
      <alignment horizontal="center" vertical="center"/>
    </xf>
    <xf numFmtId="0" fontId="11" fillId="0" borderId="30" xfId="6" applyFont="1" applyBorder="1" applyAlignment="1">
      <alignment horizontal="center" vertical="center"/>
    </xf>
    <xf numFmtId="0" fontId="9" fillId="0" borderId="31" xfId="5" applyFont="1" applyBorder="1">
      <alignment horizontal="center" vertical="center"/>
    </xf>
    <xf numFmtId="44" fontId="9" fillId="0" borderId="32" xfId="1" applyFont="1" applyBorder="1" applyAlignment="1">
      <alignment horizontal="center"/>
    </xf>
    <xf numFmtId="0" fontId="9" fillId="0" borderId="32" xfId="5" applyFont="1" applyBorder="1">
      <alignment horizontal="center" vertical="center"/>
    </xf>
    <xf numFmtId="0" fontId="7" fillId="0" borderId="33" xfId="0" applyFont="1" applyBorder="1"/>
    <xf numFmtId="0" fontId="7" fillId="0" borderId="32" xfId="0" applyFont="1" applyBorder="1"/>
    <xf numFmtId="0" fontId="7" fillId="0" borderId="35" xfId="0" applyFont="1" applyBorder="1"/>
    <xf numFmtId="0" fontId="11" fillId="0" borderId="36" xfId="6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11" fillId="0" borderId="38" xfId="6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indent="1"/>
    </xf>
    <xf numFmtId="0" fontId="16" fillId="2" borderId="41" xfId="2" applyFont="1" applyFill="1" applyBorder="1">
      <alignment vertical="center"/>
    </xf>
    <xf numFmtId="0" fontId="9" fillId="0" borderId="44" xfId="5" applyFont="1" applyBorder="1" applyProtection="1">
      <alignment horizontal="center" vertical="center"/>
      <protection hidden="1"/>
    </xf>
    <xf numFmtId="0" fontId="9" fillId="0" borderId="45" xfId="5" applyFont="1" applyBorder="1" applyProtection="1">
      <alignment horizontal="center" vertical="center"/>
      <protection hidden="1"/>
    </xf>
    <xf numFmtId="0" fontId="9" fillId="0" borderId="46" xfId="5" applyFont="1" applyBorder="1" applyProtection="1">
      <alignment horizontal="center" vertical="center"/>
      <protection hidden="1"/>
    </xf>
    <xf numFmtId="0" fontId="7" fillId="0" borderId="43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top"/>
    </xf>
    <xf numFmtId="0" fontId="7" fillId="0" borderId="0" xfId="0" applyFont="1"/>
    <xf numFmtId="0" fontId="6" fillId="0" borderId="0" xfId="7" applyFo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7" fillId="0" borderId="0" xfId="3" applyFont="1"/>
    <xf numFmtId="0" fontId="8" fillId="0" borderId="0" xfId="3" applyFont="1"/>
    <xf numFmtId="0" fontId="6" fillId="0" borderId="0" xfId="3" applyFont="1"/>
    <xf numFmtId="0" fontId="14" fillId="0" borderId="0" xfId="3" applyFont="1"/>
    <xf numFmtId="0" fontId="7" fillId="0" borderId="0" xfId="0" applyFont="1" applyBorder="1"/>
    <xf numFmtId="0" fontId="7" fillId="0" borderId="47" xfId="0" applyFont="1" applyBorder="1" applyAlignment="1">
      <alignment horizontal="left" vertical="center" indent="1"/>
    </xf>
    <xf numFmtId="0" fontId="11" fillId="0" borderId="48" xfId="6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4" fillId="0" borderId="32" xfId="6" applyFont="1" applyBorder="1" applyAlignment="1">
      <alignment horizontal="center" vertical="center"/>
    </xf>
    <xf numFmtId="0" fontId="14" fillId="0" borderId="33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14" fillId="0" borderId="12" xfId="7" applyFont="1" applyBorder="1">
      <alignment horizontal="center" vertical="center"/>
    </xf>
    <xf numFmtId="0" fontId="14" fillId="0" borderId="10" xfId="7" applyFont="1" applyBorder="1">
      <alignment horizontal="center" vertical="center"/>
    </xf>
    <xf numFmtId="0" fontId="14" fillId="0" borderId="8" xfId="7" applyFont="1" applyBorder="1">
      <alignment horizontal="center" vertical="center"/>
    </xf>
    <xf numFmtId="0" fontId="14" fillId="0" borderId="37" xfId="7" applyFont="1" applyBorder="1" applyProtection="1">
      <alignment horizontal="center" vertical="center"/>
      <protection hidden="1"/>
    </xf>
    <xf numFmtId="0" fontId="14" fillId="0" borderId="8" xfId="7" applyFont="1" applyBorder="1" applyProtection="1">
      <alignment horizontal="center" vertical="center"/>
      <protection hidden="1"/>
    </xf>
    <xf numFmtId="0" fontId="14" fillId="0" borderId="37" xfId="7" applyFont="1" applyBorder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7" applyFont="1" applyBorder="1">
      <alignment horizontal="center" vertical="center"/>
    </xf>
    <xf numFmtId="0" fontId="14" fillId="0" borderId="15" xfId="7" applyFont="1" applyBorder="1">
      <alignment horizontal="center" vertical="center"/>
    </xf>
    <xf numFmtId="0" fontId="14" fillId="0" borderId="16" xfId="7" applyFont="1" applyBorder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0" xfId="7" applyFont="1" applyBorder="1">
      <alignment horizontal="center" vertical="center"/>
    </xf>
    <xf numFmtId="0" fontId="14" fillId="0" borderId="2" xfId="7" applyFont="1" applyBorder="1">
      <alignment horizontal="center" vertical="center"/>
    </xf>
    <xf numFmtId="0" fontId="14" fillId="0" borderId="39" xfId="7" applyFont="1" applyBorder="1">
      <alignment horizontal="center" vertical="center"/>
    </xf>
    <xf numFmtId="0" fontId="14" fillId="0" borderId="51" xfId="7" applyFont="1" applyBorder="1">
      <alignment horizontal="center" vertical="center"/>
    </xf>
    <xf numFmtId="0" fontId="14" fillId="0" borderId="52" xfId="7" applyFont="1" applyBorder="1">
      <alignment horizontal="center" vertical="center"/>
    </xf>
    <xf numFmtId="0" fontId="14" fillId="0" borderId="53" xfId="7" applyFont="1" applyBorder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9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/>
    </xf>
    <xf numFmtId="0" fontId="12" fillId="0" borderId="21" xfId="4" applyFont="1" applyBorder="1" applyAlignment="1">
      <alignment horizontal="left" vertical="center"/>
    </xf>
    <xf numFmtId="0" fontId="11" fillId="0" borderId="26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1" fillId="0" borderId="28" xfId="6" applyFont="1" applyBorder="1" applyAlignment="1">
      <alignment horizontal="center" vertical="center"/>
    </xf>
    <xf numFmtId="0" fontId="11" fillId="0" borderId="29" xfId="6" applyFont="1" applyBorder="1" applyAlignment="1">
      <alignment horizontal="center" vertical="center"/>
    </xf>
    <xf numFmtId="0" fontId="11" fillId="0" borderId="25" xfId="6" applyFont="1" applyBorder="1" applyAlignment="1">
      <alignment horizontal="center" vertical="center"/>
    </xf>
    <xf numFmtId="0" fontId="14" fillId="0" borderId="49" xfId="6" applyFont="1" applyBorder="1" applyAlignment="1">
      <alignment horizontal="center" vertical="center"/>
    </xf>
    <xf numFmtId="0" fontId="14" fillId="0" borderId="50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</cellXfs>
  <cellStyles count="8">
    <cellStyle name="Malé písmo" xfId="6"/>
    <cellStyle name="měny" xfId="1" builtinId="4"/>
    <cellStyle name="normální" xfId="0" builtinId="0"/>
    <cellStyle name="Roman EE 12 Normál" xfId="3"/>
    <cellStyle name="Universe EE 12 bcentr" xfId="5"/>
    <cellStyle name="Universe EE 12 bold" xfId="2"/>
    <cellStyle name="Universe EE 12 centr." xfId="7"/>
    <cellStyle name="Universe EE 9 centr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7"/>
  <sheetViews>
    <sheetView tabSelected="1" workbookViewId="0">
      <selection activeCell="G18" sqref="G18"/>
    </sheetView>
  </sheetViews>
  <sheetFormatPr defaultRowHeight="15"/>
  <cols>
    <col min="2" max="2" width="17.28515625" customWidth="1"/>
    <col min="3" max="3" width="16" customWidth="1"/>
    <col min="4" max="4" width="6.5703125" customWidth="1"/>
    <col min="5" max="5" width="1.7109375" customWidth="1"/>
    <col min="6" max="6" width="6.140625" customWidth="1"/>
    <col min="7" max="7" width="5.28515625" customWidth="1"/>
    <col min="8" max="8" width="1.140625" customWidth="1"/>
    <col min="9" max="9" width="6" customWidth="1"/>
    <col min="10" max="10" width="1.140625" customWidth="1"/>
    <col min="11" max="11" width="1.42578125" customWidth="1"/>
    <col min="12" max="12" width="1.28515625" customWidth="1"/>
    <col min="13" max="13" width="6.85546875" customWidth="1"/>
    <col min="14" max="15" width="7.28515625" customWidth="1"/>
    <col min="16" max="16" width="7.42578125" customWidth="1"/>
    <col min="17" max="17" width="6.7109375" customWidth="1"/>
    <col min="18" max="18" width="5.7109375" customWidth="1"/>
    <col min="19" max="19" width="13.28515625" customWidth="1"/>
  </cols>
  <sheetData>
    <row r="1" spans="1:21" ht="27" thickBot="1">
      <c r="A1" s="75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1"/>
      <c r="U1" s="1"/>
    </row>
    <row r="2" spans="1:21" ht="15.75" thickBot="1">
      <c r="A2" s="2" t="s">
        <v>0</v>
      </c>
      <c r="B2" s="3"/>
      <c r="C2" s="76" t="s">
        <v>37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8"/>
      <c r="T2" s="1"/>
      <c r="U2" s="1"/>
    </row>
    <row r="3" spans="1:21" ht="16.5" thickTop="1">
      <c r="A3" s="4" t="s">
        <v>1</v>
      </c>
      <c r="B3" s="5"/>
      <c r="C3" s="79" t="s">
        <v>53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82" t="s">
        <v>2</v>
      </c>
      <c r="Q3" s="83"/>
      <c r="R3" s="6"/>
      <c r="S3" s="45">
        <v>43198</v>
      </c>
    </row>
    <row r="4" spans="1:21" ht="15.75">
      <c r="A4" s="4" t="s">
        <v>3</v>
      </c>
      <c r="B4" s="8"/>
      <c r="C4" s="84" t="s">
        <v>39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  <c r="P4" s="87" t="s">
        <v>4</v>
      </c>
      <c r="Q4" s="88"/>
      <c r="R4" s="9" t="s">
        <v>29</v>
      </c>
      <c r="S4" s="7"/>
    </row>
    <row r="5" spans="1:21" ht="15.75" thickBot="1">
      <c r="A5" s="10" t="s">
        <v>5</v>
      </c>
      <c r="B5" s="11"/>
      <c r="C5" s="89" t="s">
        <v>38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  <c r="P5" s="12"/>
      <c r="Q5" s="13"/>
      <c r="R5" s="14"/>
      <c r="S5" s="15" t="s">
        <v>52</v>
      </c>
    </row>
    <row r="6" spans="1:21" ht="15.75">
      <c r="A6" s="16"/>
      <c r="B6" s="17" t="s">
        <v>6</v>
      </c>
      <c r="C6" s="17" t="s">
        <v>7</v>
      </c>
      <c r="D6" s="92" t="s">
        <v>8</v>
      </c>
      <c r="E6" s="93"/>
      <c r="F6" s="93"/>
      <c r="G6" s="93"/>
      <c r="H6" s="93"/>
      <c r="I6" s="93"/>
      <c r="J6" s="93"/>
      <c r="K6" s="93"/>
      <c r="L6" s="94"/>
      <c r="M6" s="95" t="s">
        <v>9</v>
      </c>
      <c r="N6" s="96"/>
      <c r="O6" s="95" t="s">
        <v>10</v>
      </c>
      <c r="P6" s="96"/>
      <c r="Q6" s="95" t="s">
        <v>11</v>
      </c>
      <c r="R6" s="96"/>
      <c r="S6" s="18" t="s">
        <v>12</v>
      </c>
    </row>
    <row r="7" spans="1:21" ht="16.5" thickBot="1">
      <c r="A7" s="19"/>
      <c r="B7" s="20"/>
      <c r="C7" s="21"/>
      <c r="D7" s="97">
        <v>1</v>
      </c>
      <c r="E7" s="98"/>
      <c r="F7" s="99"/>
      <c r="G7" s="97">
        <v>2</v>
      </c>
      <c r="H7" s="98"/>
      <c r="I7" s="99"/>
      <c r="J7" s="48">
        <v>3</v>
      </c>
      <c r="K7" s="49"/>
      <c r="L7" s="50"/>
      <c r="M7" s="22"/>
      <c r="N7" s="23"/>
      <c r="O7" s="22"/>
      <c r="P7" s="23"/>
      <c r="Q7" s="22"/>
      <c r="R7" s="23"/>
      <c r="S7" s="24"/>
    </row>
    <row r="8" spans="1:21" ht="25.5" thickTop="1" thickBot="1">
      <c r="A8" s="25" t="s">
        <v>13</v>
      </c>
      <c r="B8" s="51" t="s">
        <v>83</v>
      </c>
      <c r="C8" s="52" t="s">
        <v>71</v>
      </c>
      <c r="D8" s="53">
        <v>11</v>
      </c>
      <c r="E8" s="54" t="s">
        <v>14</v>
      </c>
      <c r="F8" s="55">
        <v>8</v>
      </c>
      <c r="G8" s="53">
        <v>11</v>
      </c>
      <c r="H8" s="54" t="s">
        <v>14</v>
      </c>
      <c r="I8" s="55">
        <v>3</v>
      </c>
      <c r="J8" s="53"/>
      <c r="K8" s="54" t="s">
        <v>14</v>
      </c>
      <c r="L8" s="55"/>
      <c r="M8" s="56">
        <f t="shared" ref="M8:M15" si="0">D8+G8+J8</f>
        <v>22</v>
      </c>
      <c r="N8" s="57">
        <f>F8+I8+L8</f>
        <v>11</v>
      </c>
      <c r="O8" s="58">
        <f t="shared" ref="O8:O14" si="1">IF(D8&gt;F8,1,0)+IF(G8&gt;I8,1,0)+IF(J8&gt;L8,1,0)</f>
        <v>2</v>
      </c>
      <c r="P8" s="68">
        <f t="shared" ref="P8:P14" si="2">IF(D8&lt;F8,1,0)+IF(G8&lt;I8,1,0)+IF(J8&lt;L8,1,0)</f>
        <v>0</v>
      </c>
      <c r="Q8" s="55">
        <v>2</v>
      </c>
      <c r="R8" s="55">
        <v>0</v>
      </c>
      <c r="S8" s="26"/>
    </row>
    <row r="9" spans="1:21" ht="25.5" thickTop="1" thickBot="1">
      <c r="A9" s="25" t="s">
        <v>15</v>
      </c>
      <c r="B9" s="51" t="s">
        <v>84</v>
      </c>
      <c r="C9" s="52" t="s">
        <v>95</v>
      </c>
      <c r="D9" s="53">
        <v>11</v>
      </c>
      <c r="E9" s="54" t="s">
        <v>14</v>
      </c>
      <c r="F9" s="55">
        <v>1</v>
      </c>
      <c r="G9" s="53">
        <v>11</v>
      </c>
      <c r="H9" s="53" t="s">
        <v>14</v>
      </c>
      <c r="I9" s="55">
        <v>2</v>
      </c>
      <c r="J9" s="53"/>
      <c r="K9" s="53" t="s">
        <v>14</v>
      </c>
      <c r="L9" s="55"/>
      <c r="M9" s="56">
        <f t="shared" si="0"/>
        <v>22</v>
      </c>
      <c r="N9" s="57">
        <f t="shared" ref="N9:N15" si="3">F9+I9+L9</f>
        <v>3</v>
      </c>
      <c r="O9" s="58">
        <f t="shared" si="1"/>
        <v>2</v>
      </c>
      <c r="P9" s="69">
        <f t="shared" si="2"/>
        <v>0</v>
      </c>
      <c r="Q9" s="55">
        <v>2</v>
      </c>
      <c r="R9" s="55">
        <v>0</v>
      </c>
      <c r="S9" s="26"/>
    </row>
    <row r="10" spans="1:21" ht="25.5" thickTop="1" thickBot="1">
      <c r="A10" s="25" t="s">
        <v>16</v>
      </c>
      <c r="B10" s="51" t="s">
        <v>85</v>
      </c>
      <c r="C10" s="52" t="s">
        <v>42</v>
      </c>
      <c r="D10" s="53">
        <v>11</v>
      </c>
      <c r="E10" s="54" t="s">
        <v>14</v>
      </c>
      <c r="F10" s="55">
        <v>6</v>
      </c>
      <c r="G10" s="53">
        <v>11</v>
      </c>
      <c r="H10" s="53" t="s">
        <v>14</v>
      </c>
      <c r="I10" s="55">
        <v>3</v>
      </c>
      <c r="J10" s="53"/>
      <c r="K10" s="53" t="s">
        <v>14</v>
      </c>
      <c r="L10" s="55"/>
      <c r="M10" s="56">
        <f t="shared" si="0"/>
        <v>22</v>
      </c>
      <c r="N10" s="57">
        <f t="shared" si="3"/>
        <v>9</v>
      </c>
      <c r="O10" s="58">
        <f t="shared" si="1"/>
        <v>2</v>
      </c>
      <c r="P10" s="69">
        <f t="shared" si="2"/>
        <v>0</v>
      </c>
      <c r="Q10" s="55">
        <v>2</v>
      </c>
      <c r="R10" s="55">
        <v>0</v>
      </c>
      <c r="S10" s="26"/>
    </row>
    <row r="11" spans="1:21" ht="25.5" thickTop="1" thickBot="1">
      <c r="A11" s="25" t="s">
        <v>17</v>
      </c>
      <c r="B11" s="51" t="s">
        <v>86</v>
      </c>
      <c r="C11" s="52" t="s">
        <v>61</v>
      </c>
      <c r="D11" s="53">
        <v>11</v>
      </c>
      <c r="E11" s="54" t="s">
        <v>14</v>
      </c>
      <c r="F11" s="55">
        <v>1</v>
      </c>
      <c r="G11" s="53">
        <v>11</v>
      </c>
      <c r="H11" s="53" t="s">
        <v>14</v>
      </c>
      <c r="I11" s="55">
        <v>3</v>
      </c>
      <c r="J11" s="53"/>
      <c r="K11" s="53" t="s">
        <v>14</v>
      </c>
      <c r="L11" s="55"/>
      <c r="M11" s="56">
        <f t="shared" si="0"/>
        <v>22</v>
      </c>
      <c r="N11" s="57">
        <f t="shared" si="3"/>
        <v>4</v>
      </c>
      <c r="O11" s="58">
        <f t="shared" si="1"/>
        <v>2</v>
      </c>
      <c r="P11" s="69">
        <f t="shared" si="2"/>
        <v>0</v>
      </c>
      <c r="Q11" s="55">
        <v>2</v>
      </c>
      <c r="R11" s="55">
        <v>0</v>
      </c>
      <c r="S11" s="26"/>
    </row>
    <row r="12" spans="1:21" ht="25.5" thickTop="1" thickBot="1">
      <c r="A12" s="25" t="s">
        <v>18</v>
      </c>
      <c r="B12" s="59" t="s">
        <v>87</v>
      </c>
      <c r="C12" s="52" t="s">
        <v>96</v>
      </c>
      <c r="D12" s="53">
        <v>11</v>
      </c>
      <c r="E12" s="54" t="s">
        <v>14</v>
      </c>
      <c r="F12" s="55">
        <v>5</v>
      </c>
      <c r="G12" s="53">
        <v>11</v>
      </c>
      <c r="H12" s="53" t="s">
        <v>14</v>
      </c>
      <c r="I12" s="55">
        <v>7</v>
      </c>
      <c r="J12" s="53"/>
      <c r="K12" s="53" t="s">
        <v>14</v>
      </c>
      <c r="L12" s="55"/>
      <c r="M12" s="56">
        <f t="shared" si="0"/>
        <v>22</v>
      </c>
      <c r="N12" s="57">
        <f t="shared" si="3"/>
        <v>12</v>
      </c>
      <c r="O12" s="58">
        <f t="shared" si="1"/>
        <v>2</v>
      </c>
      <c r="P12" s="69">
        <f t="shared" si="2"/>
        <v>0</v>
      </c>
      <c r="Q12" s="55">
        <v>2</v>
      </c>
      <c r="R12" s="55">
        <v>0</v>
      </c>
      <c r="S12" s="26"/>
    </row>
    <row r="13" spans="1:21" ht="25.5" thickTop="1" thickBot="1">
      <c r="A13" s="25" t="s">
        <v>19</v>
      </c>
      <c r="B13" s="59" t="s">
        <v>88</v>
      </c>
      <c r="C13" s="59" t="s">
        <v>43</v>
      </c>
      <c r="D13" s="53">
        <v>11</v>
      </c>
      <c r="E13" s="54" t="s">
        <v>14</v>
      </c>
      <c r="F13" s="55">
        <v>1</v>
      </c>
      <c r="G13" s="53">
        <v>11</v>
      </c>
      <c r="H13" s="53" t="s">
        <v>14</v>
      </c>
      <c r="I13" s="55">
        <v>4</v>
      </c>
      <c r="J13" s="53"/>
      <c r="K13" s="53" t="s">
        <v>14</v>
      </c>
      <c r="L13" s="55"/>
      <c r="M13" s="56">
        <f t="shared" si="0"/>
        <v>22</v>
      </c>
      <c r="N13" s="57">
        <f t="shared" si="3"/>
        <v>5</v>
      </c>
      <c r="O13" s="58">
        <f t="shared" si="1"/>
        <v>2</v>
      </c>
      <c r="P13" s="69">
        <f t="shared" si="2"/>
        <v>0</v>
      </c>
      <c r="Q13" s="55">
        <v>2</v>
      </c>
      <c r="R13" s="55">
        <v>0</v>
      </c>
      <c r="S13" s="26"/>
    </row>
    <row r="14" spans="1:21" ht="25.5" thickTop="1" thickBot="1">
      <c r="A14" s="44" t="s">
        <v>20</v>
      </c>
      <c r="B14" s="60" t="s">
        <v>89</v>
      </c>
      <c r="C14" s="59" t="s">
        <v>97</v>
      </c>
      <c r="D14" s="53">
        <v>11</v>
      </c>
      <c r="E14" s="54" t="s">
        <v>14</v>
      </c>
      <c r="F14" s="55">
        <v>7</v>
      </c>
      <c r="G14" s="61">
        <v>11</v>
      </c>
      <c r="H14" s="62" t="s">
        <v>14</v>
      </c>
      <c r="I14" s="63">
        <v>9</v>
      </c>
      <c r="J14" s="61"/>
      <c r="K14" s="62"/>
      <c r="L14" s="63"/>
      <c r="M14" s="56">
        <f t="shared" si="0"/>
        <v>22</v>
      </c>
      <c r="N14" s="57">
        <f t="shared" si="3"/>
        <v>16</v>
      </c>
      <c r="O14" s="58">
        <f t="shared" si="1"/>
        <v>2</v>
      </c>
      <c r="P14" s="69">
        <f t="shared" si="2"/>
        <v>0</v>
      </c>
      <c r="Q14" s="55">
        <v>2</v>
      </c>
      <c r="R14" s="55">
        <v>0</v>
      </c>
      <c r="S14" s="43"/>
    </row>
    <row r="15" spans="1:21" ht="25.5" thickTop="1" thickBot="1">
      <c r="A15" s="27" t="s">
        <v>20</v>
      </c>
      <c r="B15" s="64" t="s">
        <v>90</v>
      </c>
      <c r="C15" s="64" t="s">
        <v>98</v>
      </c>
      <c r="D15" s="53">
        <v>11</v>
      </c>
      <c r="E15" s="54" t="s">
        <v>14</v>
      </c>
      <c r="F15" s="55">
        <v>5</v>
      </c>
      <c r="G15" s="65">
        <v>11</v>
      </c>
      <c r="H15" s="66" t="s">
        <v>14</v>
      </c>
      <c r="I15" s="67">
        <v>3</v>
      </c>
      <c r="J15" s="65"/>
      <c r="K15" s="66" t="s">
        <v>14</v>
      </c>
      <c r="L15" s="67"/>
      <c r="M15" s="56">
        <f t="shared" si="0"/>
        <v>22</v>
      </c>
      <c r="N15" s="57">
        <f t="shared" si="3"/>
        <v>8</v>
      </c>
      <c r="O15" s="58">
        <f>IF(D15&gt;F15,1,0)+IF(G15&gt;I15,1,0)+IF(J15&gt;L15,1,0)</f>
        <v>2</v>
      </c>
      <c r="P15" s="70">
        <f>IF(D15&lt;F15,1,0)+IF(G15&lt;I15,1,0)+IF(J15&lt;L15,1,0)</f>
        <v>0</v>
      </c>
      <c r="Q15" s="55">
        <v>2</v>
      </c>
      <c r="R15" s="55">
        <v>0</v>
      </c>
      <c r="S15" s="28"/>
    </row>
    <row r="16" spans="1:21" ht="27" thickBot="1">
      <c r="A16" s="29" t="s">
        <v>21</v>
      </c>
      <c r="B16" s="73" t="s">
        <v>53</v>
      </c>
      <c r="C16" s="73"/>
      <c r="D16" s="73"/>
      <c r="E16" s="73"/>
      <c r="F16" s="73"/>
      <c r="G16" s="73"/>
      <c r="H16" s="73"/>
      <c r="I16" s="73"/>
      <c r="J16" s="73"/>
      <c r="K16" s="73"/>
      <c r="L16" s="74"/>
      <c r="M16" s="30">
        <f t="shared" ref="M16:R16" si="4">SUM(M8:M15)</f>
        <v>176</v>
      </c>
      <c r="N16" s="31">
        <f t="shared" si="4"/>
        <v>68</v>
      </c>
      <c r="O16" s="30">
        <f t="shared" si="4"/>
        <v>16</v>
      </c>
      <c r="P16" s="32">
        <f t="shared" si="4"/>
        <v>0</v>
      </c>
      <c r="Q16" s="30">
        <f t="shared" si="4"/>
        <v>16</v>
      </c>
      <c r="R16" s="31">
        <f t="shared" si="4"/>
        <v>0</v>
      </c>
      <c r="S16" s="33"/>
    </row>
    <row r="17" spans="1:19">
      <c r="A17" s="34" t="s">
        <v>22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 t="s">
        <v>23</v>
      </c>
    </row>
    <row r="18" spans="1:19">
      <c r="A18" s="38" t="s">
        <v>26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>
      <c r="A20" s="39"/>
      <c r="B20" s="35" t="s">
        <v>30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19" ht="15.75">
      <c r="A21" s="40"/>
      <c r="B21" s="35" t="s">
        <v>30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>
      <c r="A23" s="41" t="s">
        <v>24</v>
      </c>
      <c r="B23" s="35"/>
      <c r="C23" s="42"/>
      <c r="D23" s="41" t="s">
        <v>25</v>
      </c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6" spans="1:19" ht="27" thickBot="1">
      <c r="A26" s="75" t="s">
        <v>36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</row>
    <row r="27" spans="1:19" ht="15.75" thickBot="1">
      <c r="A27" s="2" t="s">
        <v>0</v>
      </c>
      <c r="B27" s="3"/>
      <c r="C27" s="76" t="s">
        <v>37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/>
    </row>
    <row r="28" spans="1:19" ht="16.5" thickTop="1">
      <c r="A28" s="4" t="s">
        <v>1</v>
      </c>
      <c r="B28" s="5"/>
      <c r="C28" s="79" t="s">
        <v>60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1"/>
      <c r="P28" s="82" t="s">
        <v>2</v>
      </c>
      <c r="Q28" s="83"/>
      <c r="R28" s="6"/>
      <c r="S28" s="45">
        <v>43198</v>
      </c>
    </row>
    <row r="29" spans="1:19" ht="15.75">
      <c r="A29" s="4" t="s">
        <v>3</v>
      </c>
      <c r="B29" s="8"/>
      <c r="C29" s="84" t="s">
        <v>51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87" t="s">
        <v>4</v>
      </c>
      <c r="Q29" s="88"/>
      <c r="R29" s="9" t="s">
        <v>29</v>
      </c>
      <c r="S29" s="7"/>
    </row>
    <row r="30" spans="1:19" ht="15.75" thickBot="1">
      <c r="A30" s="10" t="s">
        <v>5</v>
      </c>
      <c r="B30" s="11"/>
      <c r="C30" s="89" t="s">
        <v>38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  <c r="P30" s="12"/>
      <c r="Q30" s="13"/>
      <c r="R30" s="14"/>
      <c r="S30" s="15" t="s">
        <v>52</v>
      </c>
    </row>
    <row r="31" spans="1:19" ht="15.75">
      <c r="A31" s="16"/>
      <c r="B31" s="17" t="s">
        <v>6</v>
      </c>
      <c r="C31" s="17" t="s">
        <v>7</v>
      </c>
      <c r="D31" s="92" t="s">
        <v>8</v>
      </c>
      <c r="E31" s="93"/>
      <c r="F31" s="93"/>
      <c r="G31" s="93"/>
      <c r="H31" s="93"/>
      <c r="I31" s="93"/>
      <c r="J31" s="93"/>
      <c r="K31" s="93"/>
      <c r="L31" s="94"/>
      <c r="M31" s="95" t="s">
        <v>9</v>
      </c>
      <c r="N31" s="96"/>
      <c r="O31" s="95" t="s">
        <v>10</v>
      </c>
      <c r="P31" s="96"/>
      <c r="Q31" s="95" t="s">
        <v>11</v>
      </c>
      <c r="R31" s="96"/>
      <c r="S31" s="18" t="s">
        <v>12</v>
      </c>
    </row>
    <row r="32" spans="1:19" ht="16.5" thickBot="1">
      <c r="A32" s="19"/>
      <c r="B32" s="20"/>
      <c r="C32" s="21"/>
      <c r="D32" s="97">
        <v>1</v>
      </c>
      <c r="E32" s="98"/>
      <c r="F32" s="99"/>
      <c r="G32" s="97">
        <v>2</v>
      </c>
      <c r="H32" s="98"/>
      <c r="I32" s="99"/>
      <c r="J32" s="48">
        <v>3</v>
      </c>
      <c r="K32" s="49"/>
      <c r="L32" s="71"/>
      <c r="M32" s="22"/>
      <c r="N32" s="23"/>
      <c r="O32" s="22"/>
      <c r="P32" s="23"/>
      <c r="Q32" s="22"/>
      <c r="R32" s="23"/>
      <c r="S32" s="24"/>
    </row>
    <row r="33" spans="1:19" ht="25.5" thickTop="1" thickBot="1">
      <c r="A33" s="25" t="s">
        <v>13</v>
      </c>
      <c r="B33" s="52" t="s">
        <v>54</v>
      </c>
      <c r="C33" s="52" t="s">
        <v>45</v>
      </c>
      <c r="D33" s="53">
        <v>11</v>
      </c>
      <c r="E33" s="54" t="s">
        <v>14</v>
      </c>
      <c r="F33" s="55">
        <v>1</v>
      </c>
      <c r="G33" s="53">
        <v>11</v>
      </c>
      <c r="H33" s="54" t="s">
        <v>14</v>
      </c>
      <c r="I33" s="55">
        <v>2</v>
      </c>
      <c r="J33" s="53"/>
      <c r="K33" s="54" t="s">
        <v>14</v>
      </c>
      <c r="L33" s="55"/>
      <c r="M33" s="56">
        <f t="shared" ref="M33:M40" si="5">D33+G33+J33</f>
        <v>22</v>
      </c>
      <c r="N33" s="57">
        <f>F33+I33+L33</f>
        <v>3</v>
      </c>
      <c r="O33" s="58">
        <f t="shared" ref="O33:O39" si="6">IF(D33&gt;F33,1,0)+IF(G33&gt;I33,1,0)+IF(J33&gt;L33,1,0)</f>
        <v>2</v>
      </c>
      <c r="P33" s="68">
        <f t="shared" ref="P33:P39" si="7">IF(D33&lt;F33,1,0)+IF(G33&lt;I33,1,0)+IF(J33&lt;L33,1,0)</f>
        <v>0</v>
      </c>
      <c r="Q33" s="55">
        <v>2</v>
      </c>
      <c r="R33" s="55">
        <v>0</v>
      </c>
      <c r="S33" s="26"/>
    </row>
    <row r="34" spans="1:19" ht="25.5" thickTop="1" thickBot="1">
      <c r="A34" s="25" t="s">
        <v>15</v>
      </c>
      <c r="B34" s="52" t="s">
        <v>55</v>
      </c>
      <c r="C34" s="52" t="s">
        <v>46</v>
      </c>
      <c r="D34" s="53">
        <v>11</v>
      </c>
      <c r="E34" s="54" t="s">
        <v>14</v>
      </c>
      <c r="F34" s="55">
        <v>2</v>
      </c>
      <c r="G34" s="53">
        <v>11</v>
      </c>
      <c r="H34" s="53" t="s">
        <v>14</v>
      </c>
      <c r="I34" s="55">
        <v>8</v>
      </c>
      <c r="J34" s="53"/>
      <c r="K34" s="53" t="s">
        <v>14</v>
      </c>
      <c r="L34" s="55"/>
      <c r="M34" s="56">
        <f t="shared" si="5"/>
        <v>22</v>
      </c>
      <c r="N34" s="57">
        <f t="shared" ref="N34:N40" si="8">F34+I34+L34</f>
        <v>10</v>
      </c>
      <c r="O34" s="58">
        <f t="shared" si="6"/>
        <v>2</v>
      </c>
      <c r="P34" s="69">
        <f t="shared" si="7"/>
        <v>0</v>
      </c>
      <c r="Q34" s="55">
        <v>2</v>
      </c>
      <c r="R34" s="55">
        <v>0</v>
      </c>
      <c r="S34" s="26"/>
    </row>
    <row r="35" spans="1:19" ht="25.5" thickTop="1" thickBot="1">
      <c r="A35" s="25" t="s">
        <v>16</v>
      </c>
      <c r="B35" s="52" t="s">
        <v>56</v>
      </c>
      <c r="C35" s="52" t="s">
        <v>47</v>
      </c>
      <c r="D35" s="53">
        <v>11</v>
      </c>
      <c r="E35" s="54" t="s">
        <v>14</v>
      </c>
      <c r="F35" s="55">
        <v>1</v>
      </c>
      <c r="G35" s="53">
        <v>11</v>
      </c>
      <c r="H35" s="53" t="s">
        <v>14</v>
      </c>
      <c r="I35" s="55">
        <v>4</v>
      </c>
      <c r="J35" s="53"/>
      <c r="K35" s="53" t="s">
        <v>14</v>
      </c>
      <c r="L35" s="55"/>
      <c r="M35" s="56">
        <f t="shared" si="5"/>
        <v>22</v>
      </c>
      <c r="N35" s="57">
        <f t="shared" si="8"/>
        <v>5</v>
      </c>
      <c r="O35" s="58">
        <f t="shared" si="6"/>
        <v>2</v>
      </c>
      <c r="P35" s="69">
        <f t="shared" si="7"/>
        <v>0</v>
      </c>
      <c r="Q35" s="55">
        <v>2</v>
      </c>
      <c r="R35" s="55">
        <v>0</v>
      </c>
      <c r="S35" s="26"/>
    </row>
    <row r="36" spans="1:19" ht="25.5" thickTop="1" thickBot="1">
      <c r="A36" s="25" t="s">
        <v>17</v>
      </c>
      <c r="B36" s="52" t="s">
        <v>57</v>
      </c>
      <c r="C36" s="52" t="s">
        <v>48</v>
      </c>
      <c r="D36" s="53">
        <v>11</v>
      </c>
      <c r="E36" s="54" t="s">
        <v>14</v>
      </c>
      <c r="F36" s="55">
        <v>8</v>
      </c>
      <c r="G36" s="53">
        <v>4</v>
      </c>
      <c r="H36" s="53" t="s">
        <v>14</v>
      </c>
      <c r="I36" s="55">
        <v>11</v>
      </c>
      <c r="J36" s="53"/>
      <c r="K36" s="53" t="s">
        <v>14</v>
      </c>
      <c r="L36" s="55"/>
      <c r="M36" s="56">
        <f t="shared" si="5"/>
        <v>15</v>
      </c>
      <c r="N36" s="57">
        <f t="shared" si="8"/>
        <v>19</v>
      </c>
      <c r="O36" s="58">
        <f t="shared" si="6"/>
        <v>1</v>
      </c>
      <c r="P36" s="69">
        <f t="shared" si="7"/>
        <v>1</v>
      </c>
      <c r="Q36" s="55">
        <v>1</v>
      </c>
      <c r="R36" s="55">
        <v>1</v>
      </c>
      <c r="S36" s="26"/>
    </row>
    <row r="37" spans="1:19" ht="25.5" thickTop="1" thickBot="1">
      <c r="A37" s="25" t="s">
        <v>18</v>
      </c>
      <c r="B37" s="59" t="s">
        <v>58</v>
      </c>
      <c r="C37" s="59" t="s">
        <v>49</v>
      </c>
      <c r="D37" s="53">
        <v>11</v>
      </c>
      <c r="E37" s="54" t="s">
        <v>14</v>
      </c>
      <c r="F37" s="55">
        <v>5</v>
      </c>
      <c r="G37" s="53">
        <v>11</v>
      </c>
      <c r="H37" s="53" t="s">
        <v>14</v>
      </c>
      <c r="I37" s="55">
        <v>8</v>
      </c>
      <c r="J37" s="53"/>
      <c r="K37" s="53" t="s">
        <v>14</v>
      </c>
      <c r="L37" s="55"/>
      <c r="M37" s="56">
        <f t="shared" si="5"/>
        <v>22</v>
      </c>
      <c r="N37" s="57">
        <f t="shared" si="8"/>
        <v>13</v>
      </c>
      <c r="O37" s="58">
        <f t="shared" si="6"/>
        <v>2</v>
      </c>
      <c r="P37" s="69">
        <f t="shared" si="7"/>
        <v>0</v>
      </c>
      <c r="Q37" s="55">
        <v>2</v>
      </c>
      <c r="R37" s="55">
        <v>0</v>
      </c>
      <c r="S37" s="26"/>
    </row>
    <row r="38" spans="1:19" ht="25.5" thickTop="1" thickBot="1">
      <c r="A38" s="25" t="s">
        <v>19</v>
      </c>
      <c r="B38" s="59" t="s">
        <v>59</v>
      </c>
      <c r="C38" s="59" t="s">
        <v>50</v>
      </c>
      <c r="D38" s="53">
        <v>11</v>
      </c>
      <c r="E38" s="54" t="s">
        <v>14</v>
      </c>
      <c r="F38" s="55">
        <v>7</v>
      </c>
      <c r="G38" s="53">
        <v>11</v>
      </c>
      <c r="H38" s="53" t="s">
        <v>14</v>
      </c>
      <c r="I38" s="55">
        <v>2</v>
      </c>
      <c r="J38" s="53"/>
      <c r="K38" s="53" t="s">
        <v>14</v>
      </c>
      <c r="L38" s="55"/>
      <c r="M38" s="56">
        <f t="shared" si="5"/>
        <v>22</v>
      </c>
      <c r="N38" s="57">
        <f t="shared" si="8"/>
        <v>9</v>
      </c>
      <c r="O38" s="58">
        <f t="shared" si="6"/>
        <v>2</v>
      </c>
      <c r="P38" s="69">
        <f t="shared" si="7"/>
        <v>0</v>
      </c>
      <c r="Q38" s="55">
        <v>2</v>
      </c>
      <c r="R38" s="55">
        <v>0</v>
      </c>
      <c r="S38" s="26"/>
    </row>
    <row r="39" spans="1:19" ht="25.5" thickTop="1" thickBot="1">
      <c r="A39" s="44" t="s">
        <v>20</v>
      </c>
      <c r="B39" s="60" t="s">
        <v>93</v>
      </c>
      <c r="C39" s="60" t="s">
        <v>91</v>
      </c>
      <c r="D39" s="53">
        <v>11</v>
      </c>
      <c r="E39" s="54" t="s">
        <v>14</v>
      </c>
      <c r="F39" s="55">
        <v>7</v>
      </c>
      <c r="G39" s="61">
        <v>11</v>
      </c>
      <c r="H39" s="62" t="s">
        <v>14</v>
      </c>
      <c r="I39" s="63">
        <v>7</v>
      </c>
      <c r="J39" s="61"/>
      <c r="K39" s="62"/>
      <c r="L39" s="63"/>
      <c r="M39" s="56">
        <f t="shared" si="5"/>
        <v>22</v>
      </c>
      <c r="N39" s="57">
        <f t="shared" si="8"/>
        <v>14</v>
      </c>
      <c r="O39" s="58">
        <f t="shared" si="6"/>
        <v>2</v>
      </c>
      <c r="P39" s="69">
        <f t="shared" si="7"/>
        <v>0</v>
      </c>
      <c r="Q39" s="55">
        <v>2</v>
      </c>
      <c r="R39" s="55">
        <v>0</v>
      </c>
      <c r="S39" s="43"/>
    </row>
    <row r="40" spans="1:19" ht="25.5" thickTop="1" thickBot="1">
      <c r="A40" s="27" t="s">
        <v>20</v>
      </c>
      <c r="B40" s="64" t="s">
        <v>94</v>
      </c>
      <c r="C40" s="64" t="s">
        <v>92</v>
      </c>
      <c r="D40" s="53">
        <v>11</v>
      </c>
      <c r="E40" s="54" t="s">
        <v>14</v>
      </c>
      <c r="F40" s="55">
        <v>2</v>
      </c>
      <c r="G40" s="65">
        <v>11</v>
      </c>
      <c r="H40" s="66" t="s">
        <v>14</v>
      </c>
      <c r="I40" s="67">
        <v>10</v>
      </c>
      <c r="J40" s="65"/>
      <c r="K40" s="66" t="s">
        <v>14</v>
      </c>
      <c r="L40" s="67"/>
      <c r="M40" s="56">
        <f t="shared" si="5"/>
        <v>22</v>
      </c>
      <c r="N40" s="57">
        <f t="shared" si="8"/>
        <v>12</v>
      </c>
      <c r="O40" s="58">
        <f>IF(D40&gt;F40,1,0)+IF(G40&gt;I40,1,0)+IF(J40&gt;L40,1,0)</f>
        <v>2</v>
      </c>
      <c r="P40" s="70">
        <f>IF(D40&lt;F40,1,0)+IF(G40&lt;I40,1,0)+IF(J40&lt;L40,1,0)</f>
        <v>0</v>
      </c>
      <c r="Q40" s="55">
        <v>2</v>
      </c>
      <c r="R40" s="55">
        <v>0</v>
      </c>
      <c r="S40" s="28"/>
    </row>
    <row r="41" spans="1:19" ht="27" thickBot="1">
      <c r="A41" s="29" t="s">
        <v>21</v>
      </c>
      <c r="B41" s="73" t="s">
        <v>60</v>
      </c>
      <c r="C41" s="73"/>
      <c r="D41" s="73"/>
      <c r="E41" s="73"/>
      <c r="F41" s="73"/>
      <c r="G41" s="73"/>
      <c r="H41" s="73"/>
      <c r="I41" s="73"/>
      <c r="J41" s="73"/>
      <c r="K41" s="73"/>
      <c r="L41" s="74"/>
      <c r="M41" s="30">
        <f t="shared" ref="M41:R41" si="9">SUM(M33:M40)</f>
        <v>169</v>
      </c>
      <c r="N41" s="31">
        <f t="shared" si="9"/>
        <v>85</v>
      </c>
      <c r="O41" s="30">
        <f t="shared" si="9"/>
        <v>15</v>
      </c>
      <c r="P41" s="32">
        <f t="shared" si="9"/>
        <v>1</v>
      </c>
      <c r="Q41" s="30">
        <f t="shared" si="9"/>
        <v>15</v>
      </c>
      <c r="R41" s="31">
        <f t="shared" si="9"/>
        <v>1</v>
      </c>
      <c r="S41" s="33"/>
    </row>
    <row r="42" spans="1:19">
      <c r="A42" s="34" t="s">
        <v>22</v>
      </c>
      <c r="B42" s="3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 t="s">
        <v>23</v>
      </c>
    </row>
    <row r="43" spans="1:19">
      <c r="A43" s="38" t="s">
        <v>26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>
      <c r="A45" s="39"/>
      <c r="B45" s="35" t="s">
        <v>30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15.75">
      <c r="A46" s="40"/>
      <c r="B46" s="35" t="s">
        <v>30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>
      <c r="A48" s="41" t="s">
        <v>24</v>
      </c>
      <c r="B48" s="35"/>
      <c r="C48" s="42"/>
      <c r="D48" s="41" t="s">
        <v>25</v>
      </c>
      <c r="E48" s="41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51" spans="1:19" ht="27" thickBot="1">
      <c r="A51" s="75" t="s">
        <v>36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</row>
    <row r="52" spans="1:19" ht="15.75" thickBot="1">
      <c r="A52" s="2" t="s">
        <v>0</v>
      </c>
      <c r="B52" s="3"/>
      <c r="C52" s="76" t="s">
        <v>37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8"/>
    </row>
    <row r="53" spans="1:19" ht="16.5" thickTop="1">
      <c r="A53" s="4" t="s">
        <v>1</v>
      </c>
      <c r="B53" s="5"/>
      <c r="C53" s="79" t="s">
        <v>53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1"/>
      <c r="P53" s="82" t="s">
        <v>2</v>
      </c>
      <c r="Q53" s="83"/>
      <c r="R53" s="6"/>
      <c r="S53" s="45">
        <v>43198</v>
      </c>
    </row>
    <row r="54" spans="1:19" ht="15.75">
      <c r="A54" s="4" t="s">
        <v>3</v>
      </c>
      <c r="B54" s="8"/>
      <c r="C54" s="84" t="s">
        <v>51</v>
      </c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6"/>
      <c r="P54" s="87" t="s">
        <v>4</v>
      </c>
      <c r="Q54" s="88"/>
      <c r="R54" s="9" t="s">
        <v>29</v>
      </c>
      <c r="S54" s="7"/>
    </row>
    <row r="55" spans="1:19" ht="15.75" thickBot="1">
      <c r="A55" s="10" t="s">
        <v>5</v>
      </c>
      <c r="B55" s="11"/>
      <c r="C55" s="89" t="s">
        <v>38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1"/>
      <c r="P55" s="12"/>
      <c r="Q55" s="13"/>
      <c r="R55" s="14"/>
      <c r="S55" s="15" t="s">
        <v>52</v>
      </c>
    </row>
    <row r="56" spans="1:19" ht="15.75">
      <c r="A56" s="16"/>
      <c r="B56" s="17" t="s">
        <v>6</v>
      </c>
      <c r="C56" s="17" t="s">
        <v>7</v>
      </c>
      <c r="D56" s="92" t="s">
        <v>8</v>
      </c>
      <c r="E56" s="93"/>
      <c r="F56" s="93"/>
      <c r="G56" s="93"/>
      <c r="H56" s="93"/>
      <c r="I56" s="93"/>
      <c r="J56" s="93"/>
      <c r="K56" s="93"/>
      <c r="L56" s="94"/>
      <c r="M56" s="95" t="s">
        <v>9</v>
      </c>
      <c r="N56" s="96"/>
      <c r="O56" s="95" t="s">
        <v>10</v>
      </c>
      <c r="P56" s="96"/>
      <c r="Q56" s="95" t="s">
        <v>11</v>
      </c>
      <c r="R56" s="96"/>
      <c r="S56" s="18" t="s">
        <v>12</v>
      </c>
    </row>
    <row r="57" spans="1:19" ht="16.5" thickBot="1">
      <c r="A57" s="19"/>
      <c r="B57" s="20"/>
      <c r="C57" s="21"/>
      <c r="D57" s="97">
        <v>1</v>
      </c>
      <c r="E57" s="98"/>
      <c r="F57" s="99"/>
      <c r="G57" s="97">
        <v>2</v>
      </c>
      <c r="H57" s="98"/>
      <c r="I57" s="99"/>
      <c r="J57" s="48">
        <v>3</v>
      </c>
      <c r="K57" s="49"/>
      <c r="L57" s="71"/>
      <c r="M57" s="22"/>
      <c r="N57" s="23"/>
      <c r="O57" s="22"/>
      <c r="P57" s="23"/>
      <c r="Q57" s="22"/>
      <c r="R57" s="23"/>
      <c r="S57" s="24"/>
    </row>
    <row r="58" spans="1:19" ht="25.5" thickTop="1" thickBot="1">
      <c r="A58" s="25" t="s">
        <v>13</v>
      </c>
      <c r="B58" s="51" t="s">
        <v>83</v>
      </c>
      <c r="C58" s="52" t="s">
        <v>45</v>
      </c>
      <c r="D58" s="53">
        <v>11</v>
      </c>
      <c r="E58" s="54" t="s">
        <v>14</v>
      </c>
      <c r="F58" s="55">
        <v>2</v>
      </c>
      <c r="G58" s="53">
        <v>11</v>
      </c>
      <c r="H58" s="54" t="s">
        <v>14</v>
      </c>
      <c r="I58" s="55">
        <v>6</v>
      </c>
      <c r="J58" s="53"/>
      <c r="K58" s="54" t="s">
        <v>14</v>
      </c>
      <c r="L58" s="55"/>
      <c r="M58" s="56">
        <f t="shared" ref="M58:M65" si="10">D58+G58+J58</f>
        <v>22</v>
      </c>
      <c r="N58" s="57">
        <f>F58+I58+L58</f>
        <v>8</v>
      </c>
      <c r="O58" s="58">
        <f t="shared" ref="O58:O64" si="11">IF(D58&gt;F58,1,0)+IF(G58&gt;I58,1,0)+IF(J58&gt;L58,1,0)</f>
        <v>2</v>
      </c>
      <c r="P58" s="68">
        <f t="shared" ref="P58:P64" si="12">IF(D58&lt;F58,1,0)+IF(G58&lt;I58,1,0)+IF(J58&lt;L58,1,0)</f>
        <v>0</v>
      </c>
      <c r="Q58" s="55">
        <v>2</v>
      </c>
      <c r="R58" s="55">
        <v>0</v>
      </c>
      <c r="S58" s="26"/>
    </row>
    <row r="59" spans="1:19" ht="25.5" thickTop="1" thickBot="1">
      <c r="A59" s="25" t="s">
        <v>15</v>
      </c>
      <c r="B59" s="51" t="s">
        <v>84</v>
      </c>
      <c r="C59" s="52" t="s">
        <v>46</v>
      </c>
      <c r="D59" s="53">
        <v>11</v>
      </c>
      <c r="E59" s="54" t="s">
        <v>14</v>
      </c>
      <c r="F59" s="55">
        <v>6</v>
      </c>
      <c r="G59" s="53">
        <v>11</v>
      </c>
      <c r="H59" s="53" t="s">
        <v>14</v>
      </c>
      <c r="I59" s="55">
        <v>4</v>
      </c>
      <c r="J59" s="53"/>
      <c r="K59" s="53" t="s">
        <v>14</v>
      </c>
      <c r="L59" s="55"/>
      <c r="M59" s="56">
        <f t="shared" si="10"/>
        <v>22</v>
      </c>
      <c r="N59" s="57">
        <f t="shared" ref="N59:N65" si="13">F59+I59+L59</f>
        <v>10</v>
      </c>
      <c r="O59" s="58">
        <f t="shared" si="11"/>
        <v>2</v>
      </c>
      <c r="P59" s="69">
        <f t="shared" si="12"/>
        <v>0</v>
      </c>
      <c r="Q59" s="55">
        <v>2</v>
      </c>
      <c r="R59" s="55">
        <v>0</v>
      </c>
      <c r="S59" s="26"/>
    </row>
    <row r="60" spans="1:19" ht="25.5" thickTop="1" thickBot="1">
      <c r="A60" s="25" t="s">
        <v>16</v>
      </c>
      <c r="B60" s="51" t="s">
        <v>85</v>
      </c>
      <c r="C60" s="52" t="s">
        <v>47</v>
      </c>
      <c r="D60" s="53">
        <v>11</v>
      </c>
      <c r="E60" s="54" t="s">
        <v>14</v>
      </c>
      <c r="F60" s="55">
        <v>8</v>
      </c>
      <c r="G60" s="53">
        <v>11</v>
      </c>
      <c r="H60" s="53" t="s">
        <v>14</v>
      </c>
      <c r="I60" s="55">
        <v>5</v>
      </c>
      <c r="J60" s="53"/>
      <c r="K60" s="53" t="s">
        <v>14</v>
      </c>
      <c r="L60" s="55"/>
      <c r="M60" s="56">
        <f t="shared" si="10"/>
        <v>22</v>
      </c>
      <c r="N60" s="57">
        <f t="shared" si="13"/>
        <v>13</v>
      </c>
      <c r="O60" s="58">
        <f t="shared" si="11"/>
        <v>2</v>
      </c>
      <c r="P60" s="69">
        <f t="shared" si="12"/>
        <v>0</v>
      </c>
      <c r="Q60" s="55">
        <v>2</v>
      </c>
      <c r="R60" s="55">
        <v>0</v>
      </c>
      <c r="S60" s="26"/>
    </row>
    <row r="61" spans="1:19" ht="25.5" thickTop="1" thickBot="1">
      <c r="A61" s="25" t="s">
        <v>17</v>
      </c>
      <c r="B61" s="51" t="s">
        <v>86</v>
      </c>
      <c r="C61" s="52" t="s">
        <v>48</v>
      </c>
      <c r="D61" s="53">
        <v>7</v>
      </c>
      <c r="E61" s="54" t="s">
        <v>14</v>
      </c>
      <c r="F61" s="55">
        <v>11</v>
      </c>
      <c r="G61" s="53">
        <v>11</v>
      </c>
      <c r="H61" s="53" t="s">
        <v>14</v>
      </c>
      <c r="I61" s="55">
        <v>10</v>
      </c>
      <c r="J61" s="53"/>
      <c r="K61" s="53" t="s">
        <v>14</v>
      </c>
      <c r="L61" s="55"/>
      <c r="M61" s="56">
        <f t="shared" si="10"/>
        <v>18</v>
      </c>
      <c r="N61" s="57">
        <f t="shared" si="13"/>
        <v>21</v>
      </c>
      <c r="O61" s="58">
        <f t="shared" si="11"/>
        <v>1</v>
      </c>
      <c r="P61" s="69">
        <f t="shared" si="12"/>
        <v>1</v>
      </c>
      <c r="Q61" s="55">
        <v>1</v>
      </c>
      <c r="R61" s="55">
        <v>1</v>
      </c>
      <c r="S61" s="26"/>
    </row>
    <row r="62" spans="1:19" ht="25.5" thickTop="1" thickBot="1">
      <c r="A62" s="25" t="s">
        <v>18</v>
      </c>
      <c r="B62" s="59" t="s">
        <v>87</v>
      </c>
      <c r="C62" s="59" t="s">
        <v>49</v>
      </c>
      <c r="D62" s="53">
        <v>11</v>
      </c>
      <c r="E62" s="54" t="s">
        <v>14</v>
      </c>
      <c r="F62" s="55">
        <v>2</v>
      </c>
      <c r="G62" s="53">
        <v>11</v>
      </c>
      <c r="H62" s="53" t="s">
        <v>14</v>
      </c>
      <c r="I62" s="55">
        <v>2</v>
      </c>
      <c r="J62" s="53"/>
      <c r="K62" s="53" t="s">
        <v>14</v>
      </c>
      <c r="L62" s="55"/>
      <c r="M62" s="56">
        <f t="shared" si="10"/>
        <v>22</v>
      </c>
      <c r="N62" s="57">
        <f t="shared" si="13"/>
        <v>4</v>
      </c>
      <c r="O62" s="58">
        <f t="shared" si="11"/>
        <v>2</v>
      </c>
      <c r="P62" s="69">
        <f t="shared" si="12"/>
        <v>0</v>
      </c>
      <c r="Q62" s="55">
        <v>2</v>
      </c>
      <c r="R62" s="55">
        <v>0</v>
      </c>
      <c r="S62" s="26"/>
    </row>
    <row r="63" spans="1:19" ht="25.5" thickTop="1" thickBot="1">
      <c r="A63" s="25" t="s">
        <v>19</v>
      </c>
      <c r="B63" s="59" t="s">
        <v>88</v>
      </c>
      <c r="C63" s="59" t="s">
        <v>50</v>
      </c>
      <c r="D63" s="53">
        <v>7</v>
      </c>
      <c r="E63" s="54" t="s">
        <v>14</v>
      </c>
      <c r="F63" s="55">
        <v>11</v>
      </c>
      <c r="G63" s="53">
        <v>9</v>
      </c>
      <c r="H63" s="53" t="s">
        <v>14</v>
      </c>
      <c r="I63" s="55">
        <v>11</v>
      </c>
      <c r="J63" s="53"/>
      <c r="K63" s="53" t="s">
        <v>14</v>
      </c>
      <c r="L63" s="55"/>
      <c r="M63" s="56">
        <f t="shared" si="10"/>
        <v>16</v>
      </c>
      <c r="N63" s="57">
        <f t="shared" si="13"/>
        <v>22</v>
      </c>
      <c r="O63" s="58">
        <f t="shared" si="11"/>
        <v>0</v>
      </c>
      <c r="P63" s="69">
        <f t="shared" si="12"/>
        <v>2</v>
      </c>
      <c r="Q63" s="55">
        <v>0</v>
      </c>
      <c r="R63" s="55">
        <v>2</v>
      </c>
      <c r="S63" s="26"/>
    </row>
    <row r="64" spans="1:19" ht="25.5" thickTop="1" thickBot="1">
      <c r="A64" s="44" t="s">
        <v>20</v>
      </c>
      <c r="B64" s="60" t="s">
        <v>89</v>
      </c>
      <c r="C64" s="60" t="s">
        <v>91</v>
      </c>
      <c r="D64" s="53">
        <v>11</v>
      </c>
      <c r="E64" s="54" t="s">
        <v>14</v>
      </c>
      <c r="F64" s="55">
        <v>5</v>
      </c>
      <c r="G64" s="61">
        <v>11</v>
      </c>
      <c r="H64" s="62" t="s">
        <v>14</v>
      </c>
      <c r="I64" s="63">
        <v>4</v>
      </c>
      <c r="J64" s="61"/>
      <c r="K64" s="62"/>
      <c r="L64" s="63"/>
      <c r="M64" s="56">
        <f t="shared" si="10"/>
        <v>22</v>
      </c>
      <c r="N64" s="57">
        <f t="shared" si="13"/>
        <v>9</v>
      </c>
      <c r="O64" s="58">
        <f t="shared" si="11"/>
        <v>2</v>
      </c>
      <c r="P64" s="69">
        <f t="shared" si="12"/>
        <v>0</v>
      </c>
      <c r="Q64" s="55">
        <v>2</v>
      </c>
      <c r="R64" s="55">
        <v>0</v>
      </c>
      <c r="S64" s="43"/>
    </row>
    <row r="65" spans="1:19" ht="25.5" thickTop="1" thickBot="1">
      <c r="A65" s="27" t="s">
        <v>20</v>
      </c>
      <c r="B65" s="64" t="s">
        <v>90</v>
      </c>
      <c r="C65" s="64" t="s">
        <v>92</v>
      </c>
      <c r="D65" s="53">
        <v>11</v>
      </c>
      <c r="E65" s="54" t="s">
        <v>14</v>
      </c>
      <c r="F65" s="55">
        <v>3</v>
      </c>
      <c r="G65" s="65">
        <v>8</v>
      </c>
      <c r="H65" s="66" t="s">
        <v>14</v>
      </c>
      <c r="I65" s="67">
        <v>11</v>
      </c>
      <c r="J65" s="65"/>
      <c r="K65" s="66" t="s">
        <v>14</v>
      </c>
      <c r="L65" s="67"/>
      <c r="M65" s="56">
        <f t="shared" si="10"/>
        <v>19</v>
      </c>
      <c r="N65" s="57">
        <f t="shared" si="13"/>
        <v>14</v>
      </c>
      <c r="O65" s="58">
        <f>IF(D65&gt;F65,1,0)+IF(G65&gt;I65,1,0)+IF(J65&gt;L65,1,0)</f>
        <v>1</v>
      </c>
      <c r="P65" s="70">
        <f>IF(D65&lt;F65,1,0)+IF(G65&lt;I65,1,0)+IF(J65&lt;L65,1,0)</f>
        <v>1</v>
      </c>
      <c r="Q65" s="55">
        <v>1</v>
      </c>
      <c r="R65" s="55">
        <v>1</v>
      </c>
      <c r="S65" s="28"/>
    </row>
    <row r="66" spans="1:19" ht="27" thickBot="1">
      <c r="A66" s="29" t="s">
        <v>21</v>
      </c>
      <c r="B66" s="73" t="s">
        <v>53</v>
      </c>
      <c r="C66" s="73"/>
      <c r="D66" s="73"/>
      <c r="E66" s="73"/>
      <c r="F66" s="73"/>
      <c r="G66" s="73"/>
      <c r="H66" s="73"/>
      <c r="I66" s="73"/>
      <c r="J66" s="73"/>
      <c r="K66" s="73"/>
      <c r="L66" s="74"/>
      <c r="M66" s="30">
        <f t="shared" ref="M66:R66" si="14">SUM(M58:M65)</f>
        <v>163</v>
      </c>
      <c r="N66" s="31">
        <f t="shared" si="14"/>
        <v>101</v>
      </c>
      <c r="O66" s="30">
        <f t="shared" si="14"/>
        <v>12</v>
      </c>
      <c r="P66" s="32">
        <f t="shared" si="14"/>
        <v>4</v>
      </c>
      <c r="Q66" s="30">
        <f t="shared" si="14"/>
        <v>12</v>
      </c>
      <c r="R66" s="31">
        <f t="shared" si="14"/>
        <v>4</v>
      </c>
      <c r="S66" s="33"/>
    </row>
    <row r="67" spans="1:19">
      <c r="A67" s="34" t="s">
        <v>22</v>
      </c>
      <c r="B67" s="35"/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 t="s">
        <v>23</v>
      </c>
    </row>
    <row r="68" spans="1:19">
      <c r="A68" s="38" t="s">
        <v>26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</row>
    <row r="70" spans="1:19">
      <c r="A70" s="39"/>
      <c r="B70" s="35" t="s">
        <v>28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1:19" ht="15.75">
      <c r="A71" s="40"/>
      <c r="B71" s="35" t="s">
        <v>28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1:19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1:19">
      <c r="A73" s="41" t="s">
        <v>24</v>
      </c>
      <c r="B73" s="35"/>
      <c r="C73" s="42"/>
      <c r="D73" s="41" t="s">
        <v>25</v>
      </c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6" spans="1:19" ht="27" thickBot="1">
      <c r="A76" s="75" t="s">
        <v>36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 ht="15.75" thickBot="1">
      <c r="A77" s="2" t="s">
        <v>0</v>
      </c>
      <c r="B77" s="3"/>
      <c r="C77" s="76" t="s">
        <v>37</v>
      </c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8"/>
    </row>
    <row r="78" spans="1:19" ht="16.5" thickTop="1">
      <c r="A78" s="4" t="s">
        <v>1</v>
      </c>
      <c r="B78" s="5"/>
      <c r="C78" s="79" t="s">
        <v>81</v>
      </c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1"/>
      <c r="P78" s="82" t="s">
        <v>2</v>
      </c>
      <c r="Q78" s="83"/>
      <c r="R78" s="6"/>
      <c r="S78" s="45">
        <v>43198</v>
      </c>
    </row>
    <row r="79" spans="1:19" ht="15.75">
      <c r="A79" s="4" t="s">
        <v>3</v>
      </c>
      <c r="B79" s="8"/>
      <c r="C79" s="84" t="s">
        <v>39</v>
      </c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6"/>
      <c r="P79" s="87" t="s">
        <v>4</v>
      </c>
      <c r="Q79" s="88"/>
      <c r="R79" s="9" t="s">
        <v>29</v>
      </c>
      <c r="S79" s="7"/>
    </row>
    <row r="80" spans="1:19" ht="15.75" thickBot="1">
      <c r="A80" s="10" t="s">
        <v>5</v>
      </c>
      <c r="B80" s="11"/>
      <c r="C80" s="89" t="s">
        <v>38</v>
      </c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1"/>
      <c r="P80" s="12"/>
      <c r="Q80" s="13"/>
      <c r="R80" s="14"/>
      <c r="S80" s="15" t="s">
        <v>52</v>
      </c>
    </row>
    <row r="81" spans="1:19" ht="15.75">
      <c r="A81" s="16"/>
      <c r="B81" s="17" t="s">
        <v>6</v>
      </c>
      <c r="C81" s="17" t="s">
        <v>7</v>
      </c>
      <c r="D81" s="92" t="s">
        <v>8</v>
      </c>
      <c r="E81" s="93"/>
      <c r="F81" s="93"/>
      <c r="G81" s="93"/>
      <c r="H81" s="93"/>
      <c r="I81" s="93"/>
      <c r="J81" s="93"/>
      <c r="K81" s="93"/>
      <c r="L81" s="94"/>
      <c r="M81" s="95" t="s">
        <v>9</v>
      </c>
      <c r="N81" s="96"/>
      <c r="O81" s="95" t="s">
        <v>10</v>
      </c>
      <c r="P81" s="96"/>
      <c r="Q81" s="95" t="s">
        <v>11</v>
      </c>
      <c r="R81" s="96"/>
      <c r="S81" s="18" t="s">
        <v>12</v>
      </c>
    </row>
    <row r="82" spans="1:19" ht="16.5" thickBot="1">
      <c r="A82" s="19"/>
      <c r="B82" s="20"/>
      <c r="C82" s="21"/>
      <c r="D82" s="97">
        <v>1</v>
      </c>
      <c r="E82" s="98"/>
      <c r="F82" s="99"/>
      <c r="G82" s="97">
        <v>2</v>
      </c>
      <c r="H82" s="98"/>
      <c r="I82" s="99"/>
      <c r="J82" s="48">
        <v>3</v>
      </c>
      <c r="K82" s="49"/>
      <c r="L82" s="71"/>
      <c r="M82" s="22"/>
      <c r="N82" s="23"/>
      <c r="O82" s="22"/>
      <c r="P82" s="23"/>
      <c r="Q82" s="22"/>
      <c r="R82" s="23"/>
      <c r="S82" s="24"/>
    </row>
    <row r="83" spans="1:19" ht="25.5" thickTop="1" thickBot="1">
      <c r="A83" s="25" t="s">
        <v>13</v>
      </c>
      <c r="B83" s="51" t="s">
        <v>99</v>
      </c>
      <c r="C83" s="52" t="s">
        <v>71</v>
      </c>
      <c r="D83" s="53">
        <v>11</v>
      </c>
      <c r="E83" s="54" t="s">
        <v>14</v>
      </c>
      <c r="F83" s="55">
        <v>6</v>
      </c>
      <c r="G83" s="53">
        <v>11</v>
      </c>
      <c r="H83" s="54" t="s">
        <v>14</v>
      </c>
      <c r="I83" s="55">
        <v>5</v>
      </c>
      <c r="J83" s="53"/>
      <c r="K83" s="54" t="s">
        <v>14</v>
      </c>
      <c r="L83" s="55"/>
      <c r="M83" s="56">
        <f t="shared" ref="M83:M90" si="15">D83+G83+J83</f>
        <v>22</v>
      </c>
      <c r="N83" s="57">
        <f>F83+I83+L83</f>
        <v>11</v>
      </c>
      <c r="O83" s="58">
        <f t="shared" ref="O83:O89" si="16">IF(D83&gt;F83,1,0)+IF(G83&gt;I83,1,0)+IF(J83&gt;L83,1,0)</f>
        <v>2</v>
      </c>
      <c r="P83" s="68">
        <f t="shared" ref="P83:P89" si="17">IF(D83&lt;F83,1,0)+IF(G83&lt;I83,1,0)+IF(J83&lt;L83,1,0)</f>
        <v>0</v>
      </c>
      <c r="Q83" s="55">
        <v>2</v>
      </c>
      <c r="R83" s="55">
        <v>0</v>
      </c>
      <c r="S83" s="26"/>
    </row>
    <row r="84" spans="1:19" ht="25.5" thickTop="1" thickBot="1">
      <c r="A84" s="25" t="s">
        <v>15</v>
      </c>
      <c r="B84" s="51" t="s">
        <v>100</v>
      </c>
      <c r="C84" s="52" t="s">
        <v>72</v>
      </c>
      <c r="D84" s="53">
        <v>11</v>
      </c>
      <c r="E84" s="54" t="s">
        <v>14</v>
      </c>
      <c r="F84" s="55">
        <v>2</v>
      </c>
      <c r="G84" s="53">
        <v>11</v>
      </c>
      <c r="H84" s="53" t="s">
        <v>14</v>
      </c>
      <c r="I84" s="55">
        <v>0</v>
      </c>
      <c r="J84" s="53"/>
      <c r="K84" s="53" t="s">
        <v>14</v>
      </c>
      <c r="L84" s="55"/>
      <c r="M84" s="56">
        <f t="shared" si="15"/>
        <v>22</v>
      </c>
      <c r="N84" s="57">
        <f t="shared" ref="N84:N90" si="18">F84+I84+L84</f>
        <v>2</v>
      </c>
      <c r="O84" s="58">
        <f t="shared" si="16"/>
        <v>2</v>
      </c>
      <c r="P84" s="69">
        <f t="shared" si="17"/>
        <v>0</v>
      </c>
      <c r="Q84" s="55">
        <v>2</v>
      </c>
      <c r="R84" s="55">
        <v>0</v>
      </c>
      <c r="S84" s="26"/>
    </row>
    <row r="85" spans="1:19" ht="25.5" thickTop="1" thickBot="1">
      <c r="A85" s="25" t="s">
        <v>16</v>
      </c>
      <c r="B85" s="51" t="s">
        <v>82</v>
      </c>
      <c r="C85" s="52" t="s">
        <v>42</v>
      </c>
      <c r="D85" s="53">
        <v>11</v>
      </c>
      <c r="E85" s="54" t="s">
        <v>14</v>
      </c>
      <c r="F85" s="55">
        <v>5</v>
      </c>
      <c r="G85" s="53">
        <v>11</v>
      </c>
      <c r="H85" s="53" t="s">
        <v>14</v>
      </c>
      <c r="I85" s="55">
        <v>8</v>
      </c>
      <c r="J85" s="53"/>
      <c r="K85" s="53" t="s">
        <v>14</v>
      </c>
      <c r="L85" s="55"/>
      <c r="M85" s="56">
        <f t="shared" si="15"/>
        <v>22</v>
      </c>
      <c r="N85" s="57">
        <f t="shared" si="18"/>
        <v>13</v>
      </c>
      <c r="O85" s="58">
        <f t="shared" si="16"/>
        <v>2</v>
      </c>
      <c r="P85" s="69">
        <f t="shared" si="17"/>
        <v>0</v>
      </c>
      <c r="Q85" s="55">
        <v>2</v>
      </c>
      <c r="R85" s="55">
        <v>0</v>
      </c>
      <c r="S85" s="26"/>
    </row>
    <row r="86" spans="1:19" ht="25.5" thickTop="1" thickBot="1">
      <c r="A86" s="25" t="s">
        <v>17</v>
      </c>
      <c r="B86" s="51" t="s">
        <v>41</v>
      </c>
      <c r="C86" s="52" t="s">
        <v>61</v>
      </c>
      <c r="D86" s="53">
        <v>11</v>
      </c>
      <c r="E86" s="54" t="s">
        <v>14</v>
      </c>
      <c r="F86" s="55">
        <v>5</v>
      </c>
      <c r="G86" s="53">
        <v>11</v>
      </c>
      <c r="H86" s="53" t="s">
        <v>14</v>
      </c>
      <c r="I86" s="55">
        <v>1</v>
      </c>
      <c r="J86" s="53"/>
      <c r="K86" s="53" t="s">
        <v>14</v>
      </c>
      <c r="L86" s="55"/>
      <c r="M86" s="56">
        <f t="shared" si="15"/>
        <v>22</v>
      </c>
      <c r="N86" s="57">
        <f t="shared" si="18"/>
        <v>6</v>
      </c>
      <c r="O86" s="58">
        <f t="shared" si="16"/>
        <v>2</v>
      </c>
      <c r="P86" s="69">
        <f t="shared" si="17"/>
        <v>0</v>
      </c>
      <c r="Q86" s="55">
        <v>2</v>
      </c>
      <c r="R86" s="55">
        <v>0</v>
      </c>
      <c r="S86" s="26"/>
    </row>
    <row r="87" spans="1:19" ht="25.5" thickTop="1" thickBot="1">
      <c r="A87" s="25" t="s">
        <v>18</v>
      </c>
      <c r="B87" s="51" t="s">
        <v>101</v>
      </c>
      <c r="C87" s="52" t="s">
        <v>96</v>
      </c>
      <c r="D87" s="53">
        <v>11</v>
      </c>
      <c r="E87" s="54" t="s">
        <v>14</v>
      </c>
      <c r="F87" s="55">
        <v>7</v>
      </c>
      <c r="G87" s="53">
        <v>11</v>
      </c>
      <c r="H87" s="53" t="s">
        <v>14</v>
      </c>
      <c r="I87" s="55">
        <v>5</v>
      </c>
      <c r="J87" s="53"/>
      <c r="K87" s="53" t="s">
        <v>14</v>
      </c>
      <c r="L87" s="55"/>
      <c r="M87" s="56">
        <f t="shared" si="15"/>
        <v>22</v>
      </c>
      <c r="N87" s="57">
        <f t="shared" si="18"/>
        <v>12</v>
      </c>
      <c r="O87" s="58">
        <f t="shared" si="16"/>
        <v>2</v>
      </c>
      <c r="P87" s="69">
        <f t="shared" si="17"/>
        <v>0</v>
      </c>
      <c r="Q87" s="55">
        <v>2</v>
      </c>
      <c r="R87" s="55">
        <v>0</v>
      </c>
      <c r="S87" s="26"/>
    </row>
    <row r="88" spans="1:19" ht="25.5" thickTop="1" thickBot="1">
      <c r="A88" s="25" t="s">
        <v>19</v>
      </c>
      <c r="B88" s="59" t="s">
        <v>44</v>
      </c>
      <c r="C88" s="59" t="s">
        <v>43</v>
      </c>
      <c r="D88" s="53">
        <v>11</v>
      </c>
      <c r="E88" s="54" t="s">
        <v>14</v>
      </c>
      <c r="F88" s="55">
        <v>7</v>
      </c>
      <c r="G88" s="53">
        <v>11</v>
      </c>
      <c r="H88" s="53" t="s">
        <v>14</v>
      </c>
      <c r="I88" s="55">
        <v>9</v>
      </c>
      <c r="J88" s="53"/>
      <c r="K88" s="53" t="s">
        <v>14</v>
      </c>
      <c r="L88" s="55"/>
      <c r="M88" s="56">
        <f t="shared" si="15"/>
        <v>22</v>
      </c>
      <c r="N88" s="57">
        <f t="shared" si="18"/>
        <v>16</v>
      </c>
      <c r="O88" s="58">
        <f t="shared" si="16"/>
        <v>2</v>
      </c>
      <c r="P88" s="69">
        <f t="shared" si="17"/>
        <v>0</v>
      </c>
      <c r="Q88" s="55">
        <v>2</v>
      </c>
      <c r="R88" s="55">
        <v>0</v>
      </c>
      <c r="S88" s="26"/>
    </row>
    <row r="89" spans="1:19" ht="25.5" thickTop="1" thickBot="1">
      <c r="A89" s="44" t="s">
        <v>20</v>
      </c>
      <c r="B89" s="59" t="s">
        <v>102</v>
      </c>
      <c r="C89" s="59" t="s">
        <v>97</v>
      </c>
      <c r="D89" s="53">
        <v>11</v>
      </c>
      <c r="E89" s="54" t="s">
        <v>14</v>
      </c>
      <c r="F89" s="55">
        <v>8</v>
      </c>
      <c r="G89" s="53">
        <v>4</v>
      </c>
      <c r="H89" s="62" t="s">
        <v>14</v>
      </c>
      <c r="I89" s="63">
        <v>11</v>
      </c>
      <c r="J89" s="61"/>
      <c r="K89" s="62"/>
      <c r="L89" s="63"/>
      <c r="M89" s="56">
        <f t="shared" si="15"/>
        <v>15</v>
      </c>
      <c r="N89" s="57">
        <f t="shared" si="18"/>
        <v>19</v>
      </c>
      <c r="O89" s="58">
        <f t="shared" si="16"/>
        <v>1</v>
      </c>
      <c r="P89" s="69">
        <f t="shared" si="17"/>
        <v>1</v>
      </c>
      <c r="Q89" s="55">
        <v>1</v>
      </c>
      <c r="R89" s="55">
        <v>1</v>
      </c>
      <c r="S89" s="43"/>
    </row>
    <row r="90" spans="1:19" ht="25.5" thickTop="1" thickBot="1">
      <c r="A90" s="27" t="s">
        <v>20</v>
      </c>
      <c r="B90" s="64" t="s">
        <v>103</v>
      </c>
      <c r="C90" s="64" t="s">
        <v>104</v>
      </c>
      <c r="D90" s="53">
        <v>11</v>
      </c>
      <c r="E90" s="54" t="s">
        <v>14</v>
      </c>
      <c r="F90" s="55">
        <v>2</v>
      </c>
      <c r="G90" s="53">
        <v>11</v>
      </c>
      <c r="H90" s="66" t="s">
        <v>14</v>
      </c>
      <c r="I90" s="67">
        <v>0</v>
      </c>
      <c r="J90" s="65"/>
      <c r="K90" s="66" t="s">
        <v>14</v>
      </c>
      <c r="L90" s="67"/>
      <c r="M90" s="56">
        <f t="shared" si="15"/>
        <v>22</v>
      </c>
      <c r="N90" s="57">
        <f t="shared" si="18"/>
        <v>2</v>
      </c>
      <c r="O90" s="58">
        <f>IF(D90&gt;F90,1,0)+IF(G90&gt;I90,1,0)+IF(J90&gt;L90,1,0)</f>
        <v>2</v>
      </c>
      <c r="P90" s="70">
        <f>IF(D90&lt;F90,1,0)+IF(G90&lt;I90,1,0)+IF(J90&lt;L90,1,0)</f>
        <v>0</v>
      </c>
      <c r="Q90" s="55">
        <v>2</v>
      </c>
      <c r="R90" s="55">
        <v>0</v>
      </c>
      <c r="S90" s="28"/>
    </row>
    <row r="91" spans="1:19" ht="27" thickBot="1">
      <c r="A91" s="29" t="s">
        <v>21</v>
      </c>
      <c r="B91" s="73" t="s">
        <v>40</v>
      </c>
      <c r="C91" s="73"/>
      <c r="D91" s="73"/>
      <c r="E91" s="73"/>
      <c r="F91" s="73"/>
      <c r="G91" s="73"/>
      <c r="H91" s="73"/>
      <c r="I91" s="73"/>
      <c r="J91" s="73"/>
      <c r="K91" s="73"/>
      <c r="L91" s="74"/>
      <c r="M91" s="30">
        <f t="shared" ref="M91:R91" si="19">SUM(M83:M90)</f>
        <v>169</v>
      </c>
      <c r="N91" s="31">
        <f t="shared" si="19"/>
        <v>81</v>
      </c>
      <c r="O91" s="30">
        <f t="shared" si="19"/>
        <v>15</v>
      </c>
      <c r="P91" s="32">
        <f t="shared" si="19"/>
        <v>1</v>
      </c>
      <c r="Q91" s="30">
        <f t="shared" si="19"/>
        <v>15</v>
      </c>
      <c r="R91" s="31">
        <f t="shared" si="19"/>
        <v>1</v>
      </c>
      <c r="S91" s="33"/>
    </row>
    <row r="92" spans="1:19">
      <c r="A92" s="34" t="s">
        <v>22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7" t="s">
        <v>23</v>
      </c>
    </row>
    <row r="93" spans="1:19">
      <c r="A93" s="38" t="s">
        <v>26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</row>
    <row r="94" spans="1:19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>
      <c r="A95" s="39"/>
      <c r="B95" s="35" t="s">
        <v>30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ht="15.75">
      <c r="A96" s="40"/>
      <c r="B96" s="35" t="s">
        <v>27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</row>
    <row r="97" spans="1:20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</row>
    <row r="98" spans="1:20">
      <c r="A98" s="41" t="s">
        <v>24</v>
      </c>
      <c r="B98" s="35"/>
      <c r="C98" s="42"/>
      <c r="D98" s="41" t="s">
        <v>25</v>
      </c>
      <c r="E98" s="41"/>
      <c r="F98" s="4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</row>
    <row r="99" spans="1:20">
      <c r="A99" s="41"/>
      <c r="B99" s="35"/>
      <c r="C99" s="42"/>
      <c r="D99" s="41"/>
      <c r="E99" s="41"/>
      <c r="F99" s="41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</row>
    <row r="100" spans="1:20">
      <c r="A100" s="41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</row>
    <row r="101" spans="1:20" ht="27" thickBot="1">
      <c r="A101" s="75" t="s">
        <v>36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35"/>
    </row>
    <row r="102" spans="1:20" ht="15.75" thickBot="1">
      <c r="A102" s="2" t="s">
        <v>0</v>
      </c>
      <c r="B102" s="3"/>
      <c r="C102" s="76" t="s">
        <v>37</v>
      </c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8"/>
      <c r="T102" s="35"/>
    </row>
    <row r="103" spans="1:20" ht="16.5" thickTop="1">
      <c r="A103" s="4" t="s">
        <v>1</v>
      </c>
      <c r="B103" s="5"/>
      <c r="C103" s="79" t="s">
        <v>53</v>
      </c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1"/>
      <c r="P103" s="82" t="s">
        <v>2</v>
      </c>
      <c r="Q103" s="83"/>
      <c r="R103" s="6"/>
      <c r="S103" s="45">
        <v>43198</v>
      </c>
      <c r="T103" s="35"/>
    </row>
    <row r="104" spans="1:20" ht="15.75">
      <c r="A104" s="4" t="s">
        <v>3</v>
      </c>
      <c r="B104" s="8"/>
      <c r="C104" s="84" t="s">
        <v>40</v>
      </c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6"/>
      <c r="P104" s="87" t="s">
        <v>4</v>
      </c>
      <c r="Q104" s="88"/>
      <c r="R104" s="9" t="s">
        <v>29</v>
      </c>
      <c r="S104" s="7"/>
      <c r="T104" s="42"/>
    </row>
    <row r="105" spans="1:20" ht="15.75" thickBot="1">
      <c r="A105" s="10" t="s">
        <v>5</v>
      </c>
      <c r="B105" s="11"/>
      <c r="C105" s="89" t="s">
        <v>38</v>
      </c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1"/>
      <c r="P105" s="12"/>
      <c r="Q105" s="13"/>
      <c r="R105" s="14"/>
      <c r="S105" s="15" t="s">
        <v>52</v>
      </c>
    </row>
    <row r="106" spans="1:20" ht="15.75">
      <c r="A106" s="16"/>
      <c r="B106" s="17" t="s">
        <v>6</v>
      </c>
      <c r="C106" s="17" t="s">
        <v>7</v>
      </c>
      <c r="D106" s="92" t="s">
        <v>8</v>
      </c>
      <c r="E106" s="93"/>
      <c r="F106" s="93"/>
      <c r="G106" s="93"/>
      <c r="H106" s="93"/>
      <c r="I106" s="93"/>
      <c r="J106" s="93"/>
      <c r="K106" s="93"/>
      <c r="L106" s="94"/>
      <c r="M106" s="95" t="s">
        <v>9</v>
      </c>
      <c r="N106" s="96"/>
      <c r="O106" s="95" t="s">
        <v>10</v>
      </c>
      <c r="P106" s="96"/>
      <c r="Q106" s="95" t="s">
        <v>11</v>
      </c>
      <c r="R106" s="96"/>
      <c r="S106" s="18" t="s">
        <v>12</v>
      </c>
    </row>
    <row r="107" spans="1:20" ht="16.5" thickBot="1">
      <c r="A107" s="19"/>
      <c r="B107" s="20"/>
      <c r="C107" s="21"/>
      <c r="D107" s="97">
        <v>1</v>
      </c>
      <c r="E107" s="98"/>
      <c r="F107" s="99"/>
      <c r="G107" s="97">
        <v>2</v>
      </c>
      <c r="H107" s="98"/>
      <c r="I107" s="99"/>
      <c r="J107" s="48">
        <v>3</v>
      </c>
      <c r="K107" s="49"/>
      <c r="L107" s="72"/>
      <c r="M107" s="22"/>
      <c r="N107" s="23"/>
      <c r="O107" s="22"/>
      <c r="P107" s="23"/>
      <c r="Q107" s="22"/>
      <c r="R107" s="23"/>
      <c r="S107" s="24"/>
    </row>
    <row r="108" spans="1:20" ht="25.5" thickTop="1" thickBot="1">
      <c r="A108" s="25" t="s">
        <v>13</v>
      </c>
      <c r="B108" s="51" t="s">
        <v>83</v>
      </c>
      <c r="C108" s="51" t="s">
        <v>99</v>
      </c>
      <c r="D108" s="53">
        <v>11</v>
      </c>
      <c r="E108" s="54" t="s">
        <v>14</v>
      </c>
      <c r="F108" s="55">
        <v>10</v>
      </c>
      <c r="G108" s="53">
        <v>9</v>
      </c>
      <c r="H108" s="54" t="s">
        <v>14</v>
      </c>
      <c r="I108" s="55">
        <v>11</v>
      </c>
      <c r="J108" s="53"/>
      <c r="K108" s="54" t="s">
        <v>14</v>
      </c>
      <c r="L108" s="55"/>
      <c r="M108" s="56">
        <f t="shared" ref="M108:M115" si="20">D108+G108+J108</f>
        <v>20</v>
      </c>
      <c r="N108" s="57">
        <f>F108+I108+L108</f>
        <v>21</v>
      </c>
      <c r="O108" s="58">
        <f t="shared" ref="O108:O114" si="21">IF(D108&gt;F108,1,0)+IF(G108&gt;I108,1,0)+IF(J108&gt;L108,1,0)</f>
        <v>1</v>
      </c>
      <c r="P108" s="68">
        <f t="shared" ref="P108:P114" si="22">IF(D108&lt;F108,1,0)+IF(G108&lt;I108,1,0)+IF(J108&lt;L108,1,0)</f>
        <v>1</v>
      </c>
      <c r="Q108" s="55">
        <v>1</v>
      </c>
      <c r="R108" s="55">
        <v>1</v>
      </c>
      <c r="S108" s="26"/>
    </row>
    <row r="109" spans="1:20" ht="25.5" thickTop="1" thickBot="1">
      <c r="A109" s="25" t="s">
        <v>15</v>
      </c>
      <c r="B109" s="51" t="s">
        <v>84</v>
      </c>
      <c r="C109" s="51" t="s">
        <v>100</v>
      </c>
      <c r="D109" s="53">
        <v>11</v>
      </c>
      <c r="E109" s="54" t="s">
        <v>14</v>
      </c>
      <c r="F109" s="55">
        <v>3</v>
      </c>
      <c r="G109" s="53">
        <v>10</v>
      </c>
      <c r="H109" s="53" t="s">
        <v>14</v>
      </c>
      <c r="I109" s="55">
        <v>11</v>
      </c>
      <c r="J109" s="53"/>
      <c r="K109" s="53" t="s">
        <v>14</v>
      </c>
      <c r="L109" s="55"/>
      <c r="M109" s="56">
        <f t="shared" si="20"/>
        <v>21</v>
      </c>
      <c r="N109" s="57">
        <f t="shared" ref="N109:N115" si="23">F109+I109+L109</f>
        <v>14</v>
      </c>
      <c r="O109" s="58">
        <f t="shared" si="21"/>
        <v>1</v>
      </c>
      <c r="P109" s="69">
        <f t="shared" si="22"/>
        <v>1</v>
      </c>
      <c r="Q109" s="55">
        <v>1</v>
      </c>
      <c r="R109" s="55">
        <v>1</v>
      </c>
      <c r="S109" s="26"/>
    </row>
    <row r="110" spans="1:20" ht="25.5" thickTop="1" thickBot="1">
      <c r="A110" s="25" t="s">
        <v>16</v>
      </c>
      <c r="B110" s="51" t="s">
        <v>85</v>
      </c>
      <c r="C110" s="51" t="s">
        <v>82</v>
      </c>
      <c r="D110" s="53">
        <v>11</v>
      </c>
      <c r="E110" s="54" t="s">
        <v>14</v>
      </c>
      <c r="F110" s="55">
        <v>8</v>
      </c>
      <c r="G110" s="53">
        <v>11</v>
      </c>
      <c r="H110" s="53" t="s">
        <v>14</v>
      </c>
      <c r="I110" s="55">
        <v>9</v>
      </c>
      <c r="J110" s="53"/>
      <c r="K110" s="53" t="s">
        <v>14</v>
      </c>
      <c r="L110" s="55"/>
      <c r="M110" s="56">
        <f t="shared" si="20"/>
        <v>22</v>
      </c>
      <c r="N110" s="57">
        <f t="shared" si="23"/>
        <v>17</v>
      </c>
      <c r="O110" s="58">
        <f t="shared" si="21"/>
        <v>2</v>
      </c>
      <c r="P110" s="69">
        <f t="shared" si="22"/>
        <v>0</v>
      </c>
      <c r="Q110" s="55">
        <v>2</v>
      </c>
      <c r="R110" s="55">
        <v>0</v>
      </c>
      <c r="S110" s="26"/>
    </row>
    <row r="111" spans="1:20" ht="25.5" thickTop="1" thickBot="1">
      <c r="A111" s="25" t="s">
        <v>17</v>
      </c>
      <c r="B111" s="51" t="s">
        <v>86</v>
      </c>
      <c r="C111" s="51" t="s">
        <v>41</v>
      </c>
      <c r="D111" s="53">
        <v>11</v>
      </c>
      <c r="E111" s="54" t="s">
        <v>14</v>
      </c>
      <c r="F111" s="55">
        <v>9</v>
      </c>
      <c r="G111" s="53">
        <v>6</v>
      </c>
      <c r="H111" s="53" t="s">
        <v>14</v>
      </c>
      <c r="I111" s="55">
        <v>11</v>
      </c>
      <c r="J111" s="53"/>
      <c r="K111" s="53" t="s">
        <v>14</v>
      </c>
      <c r="L111" s="55"/>
      <c r="M111" s="56">
        <f t="shared" si="20"/>
        <v>17</v>
      </c>
      <c r="N111" s="57">
        <f t="shared" si="23"/>
        <v>20</v>
      </c>
      <c r="O111" s="58">
        <f t="shared" si="21"/>
        <v>1</v>
      </c>
      <c r="P111" s="69">
        <f t="shared" si="22"/>
        <v>1</v>
      </c>
      <c r="Q111" s="55">
        <v>1</v>
      </c>
      <c r="R111" s="55">
        <v>1</v>
      </c>
      <c r="S111" s="26"/>
    </row>
    <row r="112" spans="1:20" ht="25.5" thickTop="1" thickBot="1">
      <c r="A112" s="25" t="s">
        <v>18</v>
      </c>
      <c r="B112" s="59" t="s">
        <v>87</v>
      </c>
      <c r="C112" s="51" t="s">
        <v>101</v>
      </c>
      <c r="D112" s="53">
        <v>3</v>
      </c>
      <c r="E112" s="54" t="s">
        <v>14</v>
      </c>
      <c r="F112" s="55">
        <v>11</v>
      </c>
      <c r="G112" s="53">
        <v>7</v>
      </c>
      <c r="H112" s="53" t="s">
        <v>14</v>
      </c>
      <c r="I112" s="55">
        <v>11</v>
      </c>
      <c r="J112" s="53"/>
      <c r="K112" s="53" t="s">
        <v>14</v>
      </c>
      <c r="L112" s="55"/>
      <c r="M112" s="56">
        <f t="shared" si="20"/>
        <v>10</v>
      </c>
      <c r="N112" s="57">
        <f t="shared" si="23"/>
        <v>22</v>
      </c>
      <c r="O112" s="58">
        <f t="shared" si="21"/>
        <v>0</v>
      </c>
      <c r="P112" s="69">
        <f t="shared" si="22"/>
        <v>2</v>
      </c>
      <c r="Q112" s="55">
        <v>0</v>
      </c>
      <c r="R112" s="55">
        <v>2</v>
      </c>
      <c r="S112" s="26"/>
    </row>
    <row r="113" spans="1:19" ht="25.5" thickTop="1" thickBot="1">
      <c r="A113" s="25" t="s">
        <v>19</v>
      </c>
      <c r="B113" s="59" t="s">
        <v>88</v>
      </c>
      <c r="C113" s="59" t="s">
        <v>44</v>
      </c>
      <c r="D113" s="53">
        <v>7</v>
      </c>
      <c r="E113" s="54" t="s">
        <v>14</v>
      </c>
      <c r="F113" s="55">
        <v>11</v>
      </c>
      <c r="G113" s="53">
        <v>2</v>
      </c>
      <c r="H113" s="53" t="s">
        <v>14</v>
      </c>
      <c r="I113" s="55">
        <v>11</v>
      </c>
      <c r="J113" s="53"/>
      <c r="K113" s="53" t="s">
        <v>14</v>
      </c>
      <c r="L113" s="55"/>
      <c r="M113" s="56">
        <f t="shared" si="20"/>
        <v>9</v>
      </c>
      <c r="N113" s="57">
        <f t="shared" si="23"/>
        <v>22</v>
      </c>
      <c r="O113" s="58">
        <f t="shared" si="21"/>
        <v>0</v>
      </c>
      <c r="P113" s="69">
        <f t="shared" si="22"/>
        <v>2</v>
      </c>
      <c r="Q113" s="55">
        <v>0</v>
      </c>
      <c r="R113" s="55">
        <v>2</v>
      </c>
      <c r="S113" s="26"/>
    </row>
    <row r="114" spans="1:19" ht="25.5" thickTop="1" thickBot="1">
      <c r="A114" s="44" t="s">
        <v>20</v>
      </c>
      <c r="B114" s="60" t="s">
        <v>89</v>
      </c>
      <c r="C114" s="60" t="s">
        <v>102</v>
      </c>
      <c r="D114" s="53">
        <v>5</v>
      </c>
      <c r="E114" s="54" t="s">
        <v>14</v>
      </c>
      <c r="F114" s="55">
        <v>11</v>
      </c>
      <c r="G114" s="61">
        <v>11</v>
      </c>
      <c r="H114" s="62" t="s">
        <v>14</v>
      </c>
      <c r="I114" s="63">
        <v>10</v>
      </c>
      <c r="J114" s="61"/>
      <c r="K114" s="62"/>
      <c r="L114" s="63"/>
      <c r="M114" s="56">
        <f t="shared" si="20"/>
        <v>16</v>
      </c>
      <c r="N114" s="57">
        <f t="shared" si="23"/>
        <v>21</v>
      </c>
      <c r="O114" s="58">
        <f t="shared" si="21"/>
        <v>1</v>
      </c>
      <c r="P114" s="69">
        <f t="shared" si="22"/>
        <v>1</v>
      </c>
      <c r="Q114" s="55">
        <v>1</v>
      </c>
      <c r="R114" s="55">
        <v>1</v>
      </c>
      <c r="S114" s="43"/>
    </row>
    <row r="115" spans="1:19" ht="25.5" thickTop="1" thickBot="1">
      <c r="A115" s="27" t="s">
        <v>20</v>
      </c>
      <c r="B115" s="64" t="s">
        <v>90</v>
      </c>
      <c r="C115" s="64" t="s">
        <v>105</v>
      </c>
      <c r="D115" s="53">
        <v>8</v>
      </c>
      <c r="E115" s="54" t="s">
        <v>14</v>
      </c>
      <c r="F115" s="55">
        <v>11</v>
      </c>
      <c r="G115" s="65">
        <v>9</v>
      </c>
      <c r="H115" s="66" t="s">
        <v>14</v>
      </c>
      <c r="I115" s="67">
        <v>11</v>
      </c>
      <c r="J115" s="65"/>
      <c r="K115" s="66" t="s">
        <v>14</v>
      </c>
      <c r="L115" s="67"/>
      <c r="M115" s="56">
        <f t="shared" si="20"/>
        <v>17</v>
      </c>
      <c r="N115" s="57">
        <f t="shared" si="23"/>
        <v>22</v>
      </c>
      <c r="O115" s="58">
        <f>IF(D115&gt;F115,1,0)+IF(G115&gt;I115,1,0)+IF(J115&gt;L115,1,0)</f>
        <v>0</v>
      </c>
      <c r="P115" s="70">
        <f>IF(D115&lt;F115,1,0)+IF(G115&lt;I115,1,0)+IF(J115&lt;L115,1,0)</f>
        <v>2</v>
      </c>
      <c r="Q115" s="55">
        <v>0</v>
      </c>
      <c r="R115" s="55">
        <v>2</v>
      </c>
      <c r="S115" s="28"/>
    </row>
    <row r="116" spans="1:19" ht="27" thickBot="1">
      <c r="A116" s="29" t="s">
        <v>21</v>
      </c>
      <c r="B116" s="73" t="s">
        <v>40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74"/>
      <c r="M116" s="30">
        <f t="shared" ref="M116:R116" si="24">SUM(M108:M115)</f>
        <v>132</v>
      </c>
      <c r="N116" s="31">
        <f t="shared" si="24"/>
        <v>159</v>
      </c>
      <c r="O116" s="30">
        <f t="shared" si="24"/>
        <v>6</v>
      </c>
      <c r="P116" s="32">
        <f t="shared" si="24"/>
        <v>10</v>
      </c>
      <c r="Q116" s="30">
        <f t="shared" si="24"/>
        <v>6</v>
      </c>
      <c r="R116" s="31">
        <f t="shared" si="24"/>
        <v>10</v>
      </c>
      <c r="S116" s="33"/>
    </row>
    <row r="117" spans="1:19">
      <c r="A117" s="34" t="s">
        <v>22</v>
      </c>
      <c r="B117" s="35"/>
      <c r="C117" s="35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7" t="s">
        <v>23</v>
      </c>
    </row>
    <row r="118" spans="1:19">
      <c r="A118" s="38" t="s">
        <v>26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>
      <c r="A120" s="39"/>
      <c r="B120" s="35" t="s">
        <v>28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15.75">
      <c r="A121" s="40"/>
      <c r="B121" s="35" t="s">
        <v>27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>
      <c r="A123" s="41" t="s">
        <v>24</v>
      </c>
      <c r="B123" s="35"/>
      <c r="C123" s="42"/>
      <c r="D123" s="41" t="s">
        <v>25</v>
      </c>
      <c r="E123" s="41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</row>
    <row r="124" spans="1:19">
      <c r="A124" s="41"/>
      <c r="B124" s="35"/>
      <c r="C124" s="42"/>
      <c r="D124" s="41"/>
      <c r="E124" s="41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</row>
    <row r="125" spans="1:19">
      <c r="A125" s="41"/>
      <c r="B125" s="35"/>
      <c r="C125" s="42"/>
      <c r="D125" s="41"/>
      <c r="E125" s="41"/>
      <c r="F125" s="41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</row>
    <row r="126" spans="1:19" ht="27" thickBot="1">
      <c r="A126" s="75" t="s">
        <v>36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</row>
    <row r="127" spans="1:19" ht="15.75" thickBot="1">
      <c r="A127" s="2" t="s">
        <v>0</v>
      </c>
      <c r="B127" s="3"/>
      <c r="C127" s="76" t="s">
        <v>37</v>
      </c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8"/>
    </row>
    <row r="128" spans="1:19" ht="16.5" thickTop="1">
      <c r="A128" s="4" t="s">
        <v>1</v>
      </c>
      <c r="B128" s="5"/>
      <c r="C128" s="79" t="s">
        <v>60</v>
      </c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1"/>
      <c r="P128" s="82" t="s">
        <v>2</v>
      </c>
      <c r="Q128" s="83"/>
      <c r="R128" s="6"/>
      <c r="S128" s="45">
        <v>43198</v>
      </c>
    </row>
    <row r="129" spans="1:19" ht="15.75">
      <c r="A129" s="4" t="s">
        <v>3</v>
      </c>
      <c r="B129" s="8"/>
      <c r="C129" s="84" t="s">
        <v>39</v>
      </c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6"/>
      <c r="P129" s="87" t="s">
        <v>4</v>
      </c>
      <c r="Q129" s="88"/>
      <c r="R129" s="9" t="s">
        <v>29</v>
      </c>
      <c r="S129" s="7"/>
    </row>
    <row r="130" spans="1:19" ht="15.75" thickBot="1">
      <c r="A130" s="10" t="s">
        <v>5</v>
      </c>
      <c r="B130" s="11"/>
      <c r="C130" s="89" t="s">
        <v>37</v>
      </c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1"/>
      <c r="P130" s="12"/>
      <c r="Q130" s="13"/>
      <c r="R130" s="14"/>
      <c r="S130" s="15" t="s">
        <v>52</v>
      </c>
    </row>
    <row r="131" spans="1:19" ht="15.75">
      <c r="A131" s="16"/>
      <c r="B131" s="17" t="s">
        <v>6</v>
      </c>
      <c r="C131" s="17" t="s">
        <v>7</v>
      </c>
      <c r="D131" s="92" t="s">
        <v>8</v>
      </c>
      <c r="E131" s="93"/>
      <c r="F131" s="93"/>
      <c r="G131" s="93"/>
      <c r="H131" s="93"/>
      <c r="I131" s="93"/>
      <c r="J131" s="93"/>
      <c r="K131" s="93"/>
      <c r="L131" s="94"/>
      <c r="M131" s="95" t="s">
        <v>9</v>
      </c>
      <c r="N131" s="96"/>
      <c r="O131" s="95" t="s">
        <v>10</v>
      </c>
      <c r="P131" s="96"/>
      <c r="Q131" s="95" t="s">
        <v>11</v>
      </c>
      <c r="R131" s="96"/>
      <c r="S131" s="18" t="s">
        <v>12</v>
      </c>
    </row>
    <row r="132" spans="1:19" ht="16.5" thickBot="1">
      <c r="A132" s="19"/>
      <c r="B132" s="20"/>
      <c r="C132" s="21"/>
      <c r="D132" s="97">
        <v>1</v>
      </c>
      <c r="E132" s="98"/>
      <c r="F132" s="99"/>
      <c r="G132" s="97">
        <v>2</v>
      </c>
      <c r="H132" s="98"/>
      <c r="I132" s="99"/>
      <c r="J132" s="48">
        <v>3</v>
      </c>
      <c r="K132" s="49"/>
      <c r="L132" s="71"/>
      <c r="M132" s="22"/>
      <c r="N132" s="23"/>
      <c r="O132" s="22"/>
      <c r="P132" s="23"/>
      <c r="Q132" s="22"/>
      <c r="R132" s="23"/>
      <c r="S132" s="24"/>
    </row>
    <row r="133" spans="1:19" ht="25.5" thickTop="1" thickBot="1">
      <c r="A133" s="25" t="s">
        <v>13</v>
      </c>
      <c r="B133" s="52" t="s">
        <v>54</v>
      </c>
      <c r="C133" s="52" t="s">
        <v>71</v>
      </c>
      <c r="D133" s="53">
        <v>11</v>
      </c>
      <c r="E133" s="54" t="s">
        <v>14</v>
      </c>
      <c r="F133" s="55">
        <v>9</v>
      </c>
      <c r="G133" s="53">
        <v>11</v>
      </c>
      <c r="H133" s="54" t="s">
        <v>14</v>
      </c>
      <c r="I133" s="55">
        <v>1</v>
      </c>
      <c r="J133" s="53"/>
      <c r="K133" s="54" t="s">
        <v>14</v>
      </c>
      <c r="L133" s="55"/>
      <c r="M133" s="56">
        <f t="shared" ref="M133:M140" si="25">D133+G133+J133</f>
        <v>22</v>
      </c>
      <c r="N133" s="57">
        <f>F133+I133+L133</f>
        <v>10</v>
      </c>
      <c r="O133" s="58">
        <f t="shared" ref="O133:O139" si="26">IF(D133&gt;F133,1,0)+IF(G133&gt;I133,1,0)+IF(J133&gt;L133,1,0)</f>
        <v>2</v>
      </c>
      <c r="P133" s="68">
        <f t="shared" ref="P133:P139" si="27">IF(D133&lt;F133,1,0)+IF(G133&lt;I133,1,0)+IF(J133&lt;L133,1,0)</f>
        <v>0</v>
      </c>
      <c r="Q133" s="55">
        <v>2</v>
      </c>
      <c r="R133" s="55">
        <v>0</v>
      </c>
      <c r="S133" s="26"/>
    </row>
    <row r="134" spans="1:19" ht="25.5" thickTop="1" thickBot="1">
      <c r="A134" s="25" t="s">
        <v>15</v>
      </c>
      <c r="B134" s="52" t="s">
        <v>55</v>
      </c>
      <c r="C134" s="52" t="s">
        <v>95</v>
      </c>
      <c r="D134" s="53">
        <v>11</v>
      </c>
      <c r="E134" s="54" t="s">
        <v>14</v>
      </c>
      <c r="F134" s="55">
        <v>5</v>
      </c>
      <c r="G134" s="53">
        <v>11</v>
      </c>
      <c r="H134" s="53" t="s">
        <v>14</v>
      </c>
      <c r="I134" s="55">
        <v>7</v>
      </c>
      <c r="J134" s="53"/>
      <c r="K134" s="53" t="s">
        <v>14</v>
      </c>
      <c r="L134" s="55"/>
      <c r="M134" s="56">
        <f t="shared" si="25"/>
        <v>22</v>
      </c>
      <c r="N134" s="57">
        <f t="shared" ref="N134:N140" si="28">F134+I134+L134</f>
        <v>12</v>
      </c>
      <c r="O134" s="58">
        <f t="shared" si="26"/>
        <v>2</v>
      </c>
      <c r="P134" s="69">
        <f t="shared" si="27"/>
        <v>0</v>
      </c>
      <c r="Q134" s="55">
        <v>2</v>
      </c>
      <c r="R134" s="55">
        <v>0</v>
      </c>
      <c r="S134" s="26"/>
    </row>
    <row r="135" spans="1:19" ht="25.5" thickTop="1" thickBot="1">
      <c r="A135" s="25" t="s">
        <v>16</v>
      </c>
      <c r="B135" s="52" t="s">
        <v>56</v>
      </c>
      <c r="C135" s="52" t="s">
        <v>42</v>
      </c>
      <c r="D135" s="53">
        <v>11</v>
      </c>
      <c r="E135" s="54" t="s">
        <v>14</v>
      </c>
      <c r="F135" s="55">
        <v>9</v>
      </c>
      <c r="G135" s="53">
        <v>11</v>
      </c>
      <c r="H135" s="53" t="s">
        <v>14</v>
      </c>
      <c r="I135" s="55">
        <v>7</v>
      </c>
      <c r="J135" s="53"/>
      <c r="K135" s="53" t="s">
        <v>14</v>
      </c>
      <c r="L135" s="55"/>
      <c r="M135" s="56">
        <f t="shared" si="25"/>
        <v>22</v>
      </c>
      <c r="N135" s="57">
        <f t="shared" si="28"/>
        <v>16</v>
      </c>
      <c r="O135" s="58">
        <f t="shared" si="26"/>
        <v>2</v>
      </c>
      <c r="P135" s="69">
        <f t="shared" si="27"/>
        <v>0</v>
      </c>
      <c r="Q135" s="55">
        <v>2</v>
      </c>
      <c r="R135" s="55">
        <v>0</v>
      </c>
      <c r="S135" s="26"/>
    </row>
    <row r="136" spans="1:19" ht="25.5" thickTop="1" thickBot="1">
      <c r="A136" s="25" t="s">
        <v>17</v>
      </c>
      <c r="B136" s="52" t="s">
        <v>57</v>
      </c>
      <c r="C136" s="52" t="s">
        <v>61</v>
      </c>
      <c r="D136" s="53">
        <v>11</v>
      </c>
      <c r="E136" s="54" t="s">
        <v>14</v>
      </c>
      <c r="F136" s="55">
        <v>3</v>
      </c>
      <c r="G136" s="53">
        <v>11</v>
      </c>
      <c r="H136" s="53" t="s">
        <v>14</v>
      </c>
      <c r="I136" s="55">
        <v>5</v>
      </c>
      <c r="J136" s="53"/>
      <c r="K136" s="53" t="s">
        <v>14</v>
      </c>
      <c r="L136" s="55"/>
      <c r="M136" s="56">
        <f t="shared" si="25"/>
        <v>22</v>
      </c>
      <c r="N136" s="57">
        <f t="shared" si="28"/>
        <v>8</v>
      </c>
      <c r="O136" s="58">
        <f t="shared" si="26"/>
        <v>2</v>
      </c>
      <c r="P136" s="69">
        <f t="shared" si="27"/>
        <v>0</v>
      </c>
      <c r="Q136" s="55">
        <v>2</v>
      </c>
      <c r="R136" s="55">
        <v>0</v>
      </c>
      <c r="S136" s="26"/>
    </row>
    <row r="137" spans="1:19" ht="25.5" thickTop="1" thickBot="1">
      <c r="A137" s="25" t="s">
        <v>18</v>
      </c>
      <c r="B137" s="59" t="s">
        <v>58</v>
      </c>
      <c r="C137" s="52" t="s">
        <v>96</v>
      </c>
      <c r="D137" s="53">
        <v>11</v>
      </c>
      <c r="E137" s="54" t="s">
        <v>14</v>
      </c>
      <c r="F137" s="55">
        <v>6</v>
      </c>
      <c r="G137" s="53">
        <v>11</v>
      </c>
      <c r="H137" s="53" t="s">
        <v>14</v>
      </c>
      <c r="I137" s="55">
        <v>7</v>
      </c>
      <c r="J137" s="53"/>
      <c r="K137" s="53" t="s">
        <v>14</v>
      </c>
      <c r="L137" s="55"/>
      <c r="M137" s="56">
        <f t="shared" si="25"/>
        <v>22</v>
      </c>
      <c r="N137" s="57">
        <f t="shared" si="28"/>
        <v>13</v>
      </c>
      <c r="O137" s="58">
        <f t="shared" si="26"/>
        <v>2</v>
      </c>
      <c r="P137" s="69">
        <f t="shared" si="27"/>
        <v>0</v>
      </c>
      <c r="Q137" s="55">
        <v>2</v>
      </c>
      <c r="R137" s="55">
        <v>0</v>
      </c>
      <c r="S137" s="26"/>
    </row>
    <row r="138" spans="1:19" ht="25.5" thickTop="1" thickBot="1">
      <c r="A138" s="25" t="s">
        <v>19</v>
      </c>
      <c r="B138" s="59" t="s">
        <v>59</v>
      </c>
      <c r="C138" s="59" t="s">
        <v>43</v>
      </c>
      <c r="D138" s="53">
        <v>11</v>
      </c>
      <c r="E138" s="54" t="s">
        <v>14</v>
      </c>
      <c r="F138" s="55">
        <v>4</v>
      </c>
      <c r="G138" s="53">
        <v>11</v>
      </c>
      <c r="H138" s="53" t="s">
        <v>14</v>
      </c>
      <c r="I138" s="55">
        <v>3</v>
      </c>
      <c r="J138" s="53"/>
      <c r="K138" s="53" t="s">
        <v>14</v>
      </c>
      <c r="L138" s="55"/>
      <c r="M138" s="56">
        <f t="shared" si="25"/>
        <v>22</v>
      </c>
      <c r="N138" s="57">
        <f t="shared" si="28"/>
        <v>7</v>
      </c>
      <c r="O138" s="58">
        <f t="shared" si="26"/>
        <v>2</v>
      </c>
      <c r="P138" s="69">
        <f t="shared" si="27"/>
        <v>0</v>
      </c>
      <c r="Q138" s="55">
        <v>2</v>
      </c>
      <c r="R138" s="55">
        <v>0</v>
      </c>
      <c r="S138" s="26"/>
    </row>
    <row r="139" spans="1:19" ht="25.5" thickTop="1" thickBot="1">
      <c r="A139" s="44" t="s">
        <v>20</v>
      </c>
      <c r="B139" s="60" t="s">
        <v>93</v>
      </c>
      <c r="C139" s="59" t="s">
        <v>97</v>
      </c>
      <c r="D139" s="53">
        <v>11</v>
      </c>
      <c r="E139" s="54" t="s">
        <v>14</v>
      </c>
      <c r="F139" s="55">
        <v>4</v>
      </c>
      <c r="G139" s="53">
        <v>11</v>
      </c>
      <c r="H139" s="62" t="s">
        <v>14</v>
      </c>
      <c r="I139" s="63">
        <v>4</v>
      </c>
      <c r="J139" s="61"/>
      <c r="K139" s="62"/>
      <c r="L139" s="63"/>
      <c r="M139" s="56">
        <f t="shared" si="25"/>
        <v>22</v>
      </c>
      <c r="N139" s="57">
        <f t="shared" si="28"/>
        <v>8</v>
      </c>
      <c r="O139" s="58">
        <f t="shared" si="26"/>
        <v>2</v>
      </c>
      <c r="P139" s="69">
        <f t="shared" si="27"/>
        <v>0</v>
      </c>
      <c r="Q139" s="55">
        <v>2</v>
      </c>
      <c r="R139" s="55">
        <v>0</v>
      </c>
      <c r="S139" s="43"/>
    </row>
    <row r="140" spans="1:19" ht="25.5" thickTop="1" thickBot="1">
      <c r="A140" s="27" t="s">
        <v>20</v>
      </c>
      <c r="B140" s="64" t="s">
        <v>94</v>
      </c>
      <c r="C140" s="64" t="s">
        <v>98</v>
      </c>
      <c r="D140" s="53">
        <v>11</v>
      </c>
      <c r="E140" s="54" t="s">
        <v>14</v>
      </c>
      <c r="F140" s="55">
        <v>0</v>
      </c>
      <c r="G140" s="53">
        <v>11</v>
      </c>
      <c r="H140" s="66" t="s">
        <v>14</v>
      </c>
      <c r="I140" s="67">
        <v>3</v>
      </c>
      <c r="J140" s="65"/>
      <c r="K140" s="66" t="s">
        <v>14</v>
      </c>
      <c r="L140" s="67"/>
      <c r="M140" s="56">
        <f t="shared" si="25"/>
        <v>22</v>
      </c>
      <c r="N140" s="57">
        <f t="shared" si="28"/>
        <v>3</v>
      </c>
      <c r="O140" s="58">
        <f>IF(D140&gt;F140,1,0)+IF(G140&gt;I140,1,0)+IF(J140&gt;L140,1,0)</f>
        <v>2</v>
      </c>
      <c r="P140" s="70">
        <f>IF(D140&lt;F140,1,0)+IF(G140&lt;I140,1,0)+IF(J140&lt;L140,1,0)</f>
        <v>0</v>
      </c>
      <c r="Q140" s="55">
        <v>2</v>
      </c>
      <c r="R140" s="55">
        <v>0</v>
      </c>
      <c r="S140" s="28"/>
    </row>
    <row r="141" spans="1:19" ht="27" thickBot="1">
      <c r="A141" s="29" t="s">
        <v>21</v>
      </c>
      <c r="B141" s="73" t="s">
        <v>60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4"/>
      <c r="M141" s="30">
        <f t="shared" ref="M141:R141" si="29">SUM(M133:M140)</f>
        <v>176</v>
      </c>
      <c r="N141" s="31">
        <f t="shared" si="29"/>
        <v>77</v>
      </c>
      <c r="O141" s="30">
        <f t="shared" si="29"/>
        <v>16</v>
      </c>
      <c r="P141" s="32">
        <f t="shared" si="29"/>
        <v>0</v>
      </c>
      <c r="Q141" s="30">
        <f t="shared" si="29"/>
        <v>16</v>
      </c>
      <c r="R141" s="31">
        <f t="shared" si="29"/>
        <v>0</v>
      </c>
      <c r="S141" s="33"/>
    </row>
    <row r="142" spans="1:19">
      <c r="A142" s="34" t="s">
        <v>22</v>
      </c>
      <c r="B142" s="35"/>
      <c r="C142" s="35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 t="s">
        <v>23</v>
      </c>
    </row>
    <row r="143" spans="1:19">
      <c r="A143" s="38" t="s">
        <v>26</v>
      </c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</row>
    <row r="144" spans="1:19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</row>
    <row r="145" spans="1:19">
      <c r="A145" s="39"/>
      <c r="B145" s="35" t="s">
        <v>28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</row>
    <row r="146" spans="1:19" ht="15.75">
      <c r="A146" s="40"/>
      <c r="B146" s="35" t="s">
        <v>27</v>
      </c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</row>
    <row r="147" spans="1:19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</row>
    <row r="148" spans="1:19">
      <c r="A148" s="41" t="s">
        <v>24</v>
      </c>
      <c r="B148" s="35"/>
      <c r="C148" s="42"/>
      <c r="D148" s="41" t="s">
        <v>25</v>
      </c>
      <c r="E148" s="41"/>
      <c r="F148" s="41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</row>
    <row r="149" spans="1:19">
      <c r="A149" s="41"/>
      <c r="B149" s="35"/>
      <c r="C149" s="42"/>
      <c r="D149" s="41"/>
      <c r="E149" s="41"/>
      <c r="F149" s="41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</row>
    <row r="150" spans="1:19">
      <c r="A150" s="41"/>
      <c r="B150" s="35"/>
      <c r="C150" s="42"/>
      <c r="D150" s="41"/>
      <c r="E150" s="41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</row>
    <row r="151" spans="1:19" ht="27" thickBot="1">
      <c r="A151" s="75" t="s">
        <v>36</v>
      </c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</row>
    <row r="152" spans="1:19" ht="15.75" thickBot="1">
      <c r="A152" s="2" t="s">
        <v>0</v>
      </c>
      <c r="B152" s="3"/>
      <c r="C152" s="76" t="s">
        <v>37</v>
      </c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8"/>
    </row>
    <row r="153" spans="1:19" ht="16.5" thickTop="1">
      <c r="A153" s="4" t="s">
        <v>1</v>
      </c>
      <c r="B153" s="5"/>
      <c r="C153" s="79" t="s">
        <v>60</v>
      </c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1"/>
      <c r="P153" s="82" t="s">
        <v>2</v>
      </c>
      <c r="Q153" s="83"/>
      <c r="R153" s="6"/>
      <c r="S153" s="45">
        <v>43198</v>
      </c>
    </row>
    <row r="154" spans="1:19" ht="15.75">
      <c r="A154" s="4" t="s">
        <v>3</v>
      </c>
      <c r="B154" s="8"/>
      <c r="C154" s="84" t="s">
        <v>40</v>
      </c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6"/>
      <c r="P154" s="87" t="s">
        <v>4</v>
      </c>
      <c r="Q154" s="88"/>
      <c r="R154" s="9" t="s">
        <v>29</v>
      </c>
      <c r="S154" s="7"/>
    </row>
    <row r="155" spans="1:19" ht="15.75" thickBot="1">
      <c r="A155" s="10" t="s">
        <v>5</v>
      </c>
      <c r="B155" s="11"/>
      <c r="C155" s="89" t="s">
        <v>38</v>
      </c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1"/>
      <c r="P155" s="12"/>
      <c r="Q155" s="13"/>
      <c r="R155" s="14"/>
      <c r="S155" s="15" t="s">
        <v>52</v>
      </c>
    </row>
    <row r="156" spans="1:19" ht="15.75">
      <c r="A156" s="16"/>
      <c r="B156" s="17" t="s">
        <v>6</v>
      </c>
      <c r="C156" s="17" t="s">
        <v>7</v>
      </c>
      <c r="D156" s="92" t="s">
        <v>8</v>
      </c>
      <c r="E156" s="93"/>
      <c r="F156" s="93"/>
      <c r="G156" s="93"/>
      <c r="H156" s="93"/>
      <c r="I156" s="93"/>
      <c r="J156" s="93"/>
      <c r="K156" s="93"/>
      <c r="L156" s="94"/>
      <c r="M156" s="95" t="s">
        <v>9</v>
      </c>
      <c r="N156" s="96"/>
      <c r="O156" s="95" t="s">
        <v>10</v>
      </c>
      <c r="P156" s="96"/>
      <c r="Q156" s="95" t="s">
        <v>11</v>
      </c>
      <c r="R156" s="96"/>
      <c r="S156" s="18" t="s">
        <v>12</v>
      </c>
    </row>
    <row r="157" spans="1:19" ht="16.5" thickBot="1">
      <c r="A157" s="19"/>
      <c r="B157" s="20"/>
      <c r="C157" s="21"/>
      <c r="D157" s="97">
        <v>1</v>
      </c>
      <c r="E157" s="98"/>
      <c r="F157" s="99"/>
      <c r="G157" s="97">
        <v>2</v>
      </c>
      <c r="H157" s="98"/>
      <c r="I157" s="99"/>
      <c r="J157" s="48">
        <v>3</v>
      </c>
      <c r="K157" s="49"/>
      <c r="L157" s="71"/>
      <c r="M157" s="22"/>
      <c r="N157" s="23"/>
      <c r="O157" s="22"/>
      <c r="P157" s="23"/>
      <c r="Q157" s="22"/>
      <c r="R157" s="23"/>
      <c r="S157" s="24"/>
    </row>
    <row r="158" spans="1:19" ht="25.5" thickTop="1" thickBot="1">
      <c r="A158" s="25" t="s">
        <v>13</v>
      </c>
      <c r="B158" s="52" t="s">
        <v>54</v>
      </c>
      <c r="C158" s="51" t="s">
        <v>99</v>
      </c>
      <c r="D158" s="53">
        <v>11</v>
      </c>
      <c r="E158" s="54" t="s">
        <v>14</v>
      </c>
      <c r="F158" s="55">
        <v>10</v>
      </c>
      <c r="G158" s="53">
        <v>11</v>
      </c>
      <c r="H158" s="54" t="s">
        <v>14</v>
      </c>
      <c r="I158" s="55">
        <v>10</v>
      </c>
      <c r="J158" s="53"/>
      <c r="K158" s="54" t="s">
        <v>14</v>
      </c>
      <c r="L158" s="55"/>
      <c r="M158" s="56">
        <f t="shared" ref="M158:M165" si="30">D158+G158+J158</f>
        <v>22</v>
      </c>
      <c r="N158" s="57">
        <f>F158+I158+L158</f>
        <v>20</v>
      </c>
      <c r="O158" s="58">
        <f t="shared" ref="O158:O164" si="31">IF(D158&gt;F158,1,0)+IF(G158&gt;I158,1,0)+IF(J158&gt;L158,1,0)</f>
        <v>2</v>
      </c>
      <c r="P158" s="68">
        <f t="shared" ref="P158:P164" si="32">IF(D158&lt;F158,1,0)+IF(G158&lt;I158,1,0)+IF(J158&lt;L158,1,0)</f>
        <v>0</v>
      </c>
      <c r="Q158" s="55">
        <v>2</v>
      </c>
      <c r="R158" s="55">
        <v>0</v>
      </c>
      <c r="S158" s="26"/>
    </row>
    <row r="159" spans="1:19" ht="25.5" thickTop="1" thickBot="1">
      <c r="A159" s="25" t="s">
        <v>15</v>
      </c>
      <c r="B159" s="52" t="s">
        <v>55</v>
      </c>
      <c r="C159" s="51" t="s">
        <v>100</v>
      </c>
      <c r="D159" s="53">
        <v>6</v>
      </c>
      <c r="E159" s="54" t="s">
        <v>14</v>
      </c>
      <c r="F159" s="55">
        <v>11</v>
      </c>
      <c r="G159" s="53">
        <v>11</v>
      </c>
      <c r="H159" s="53" t="s">
        <v>14</v>
      </c>
      <c r="I159" s="55">
        <v>9</v>
      </c>
      <c r="J159" s="53"/>
      <c r="K159" s="53" t="s">
        <v>14</v>
      </c>
      <c r="L159" s="55"/>
      <c r="M159" s="56">
        <f t="shared" si="30"/>
        <v>17</v>
      </c>
      <c r="N159" s="57">
        <f t="shared" ref="N159:N165" si="33">F159+I159+L159</f>
        <v>20</v>
      </c>
      <c r="O159" s="58">
        <f t="shared" si="31"/>
        <v>1</v>
      </c>
      <c r="P159" s="69">
        <f t="shared" si="32"/>
        <v>1</v>
      </c>
      <c r="Q159" s="55">
        <v>1</v>
      </c>
      <c r="R159" s="55">
        <v>1</v>
      </c>
      <c r="S159" s="26"/>
    </row>
    <row r="160" spans="1:19" ht="25.5" thickTop="1" thickBot="1">
      <c r="A160" s="25" t="s">
        <v>16</v>
      </c>
      <c r="B160" s="52" t="s">
        <v>56</v>
      </c>
      <c r="C160" s="51" t="s">
        <v>82</v>
      </c>
      <c r="D160" s="53">
        <v>11</v>
      </c>
      <c r="E160" s="54" t="s">
        <v>14</v>
      </c>
      <c r="F160" s="55">
        <v>1</v>
      </c>
      <c r="G160" s="53">
        <v>11</v>
      </c>
      <c r="H160" s="53" t="s">
        <v>14</v>
      </c>
      <c r="I160" s="55">
        <v>5</v>
      </c>
      <c r="J160" s="53"/>
      <c r="K160" s="53" t="s">
        <v>14</v>
      </c>
      <c r="L160" s="55"/>
      <c r="M160" s="56">
        <f t="shared" si="30"/>
        <v>22</v>
      </c>
      <c r="N160" s="57">
        <f t="shared" si="33"/>
        <v>6</v>
      </c>
      <c r="O160" s="58">
        <f t="shared" si="31"/>
        <v>2</v>
      </c>
      <c r="P160" s="69">
        <f t="shared" si="32"/>
        <v>0</v>
      </c>
      <c r="Q160" s="55">
        <v>2</v>
      </c>
      <c r="R160" s="55">
        <v>0</v>
      </c>
      <c r="S160" s="26"/>
    </row>
    <row r="161" spans="1:19" ht="25.5" thickTop="1" thickBot="1">
      <c r="A161" s="25" t="s">
        <v>17</v>
      </c>
      <c r="B161" s="52" t="s">
        <v>57</v>
      </c>
      <c r="C161" s="51" t="s">
        <v>41</v>
      </c>
      <c r="D161" s="53">
        <v>11</v>
      </c>
      <c r="E161" s="54" t="s">
        <v>14</v>
      </c>
      <c r="F161" s="55">
        <v>8</v>
      </c>
      <c r="G161" s="53">
        <v>11</v>
      </c>
      <c r="H161" s="53" t="s">
        <v>14</v>
      </c>
      <c r="I161" s="55">
        <v>10</v>
      </c>
      <c r="J161" s="53"/>
      <c r="K161" s="53" t="s">
        <v>14</v>
      </c>
      <c r="L161" s="55"/>
      <c r="M161" s="56">
        <f t="shared" si="30"/>
        <v>22</v>
      </c>
      <c r="N161" s="57">
        <f t="shared" si="33"/>
        <v>18</v>
      </c>
      <c r="O161" s="58">
        <f t="shared" si="31"/>
        <v>2</v>
      </c>
      <c r="P161" s="69">
        <f t="shared" si="32"/>
        <v>0</v>
      </c>
      <c r="Q161" s="55">
        <v>2</v>
      </c>
      <c r="R161" s="55">
        <v>0</v>
      </c>
      <c r="S161" s="26"/>
    </row>
    <row r="162" spans="1:19" ht="25.5" thickTop="1" thickBot="1">
      <c r="A162" s="25" t="s">
        <v>18</v>
      </c>
      <c r="B162" s="59" t="s">
        <v>58</v>
      </c>
      <c r="C162" s="51" t="s">
        <v>101</v>
      </c>
      <c r="D162" s="53">
        <v>10</v>
      </c>
      <c r="E162" s="54" t="s">
        <v>14</v>
      </c>
      <c r="F162" s="55">
        <v>11</v>
      </c>
      <c r="G162" s="53">
        <v>11</v>
      </c>
      <c r="H162" s="53" t="s">
        <v>14</v>
      </c>
      <c r="I162" s="55">
        <v>5</v>
      </c>
      <c r="J162" s="53"/>
      <c r="K162" s="53" t="s">
        <v>14</v>
      </c>
      <c r="L162" s="55"/>
      <c r="M162" s="56">
        <f t="shared" si="30"/>
        <v>21</v>
      </c>
      <c r="N162" s="57">
        <f t="shared" si="33"/>
        <v>16</v>
      </c>
      <c r="O162" s="58">
        <f t="shared" si="31"/>
        <v>1</v>
      </c>
      <c r="P162" s="69">
        <f t="shared" si="32"/>
        <v>1</v>
      </c>
      <c r="Q162" s="55">
        <v>1</v>
      </c>
      <c r="R162" s="55">
        <v>1</v>
      </c>
      <c r="S162" s="26"/>
    </row>
    <row r="163" spans="1:19" ht="25.5" thickTop="1" thickBot="1">
      <c r="A163" s="25" t="s">
        <v>19</v>
      </c>
      <c r="B163" s="59" t="s">
        <v>59</v>
      </c>
      <c r="C163" s="59" t="s">
        <v>44</v>
      </c>
      <c r="D163" s="53">
        <v>11</v>
      </c>
      <c r="E163" s="54" t="s">
        <v>14</v>
      </c>
      <c r="F163" s="55">
        <v>9</v>
      </c>
      <c r="G163" s="53">
        <v>3</v>
      </c>
      <c r="H163" s="53" t="s">
        <v>14</v>
      </c>
      <c r="I163" s="55">
        <v>11</v>
      </c>
      <c r="J163" s="53"/>
      <c r="K163" s="53" t="s">
        <v>14</v>
      </c>
      <c r="L163" s="55"/>
      <c r="M163" s="56">
        <f t="shared" si="30"/>
        <v>14</v>
      </c>
      <c r="N163" s="57">
        <f t="shared" si="33"/>
        <v>20</v>
      </c>
      <c r="O163" s="58">
        <f t="shared" si="31"/>
        <v>1</v>
      </c>
      <c r="P163" s="69">
        <f t="shared" si="32"/>
        <v>1</v>
      </c>
      <c r="Q163" s="55">
        <v>1</v>
      </c>
      <c r="R163" s="55">
        <v>1</v>
      </c>
      <c r="S163" s="26"/>
    </row>
    <row r="164" spans="1:19" ht="25.5" thickTop="1" thickBot="1">
      <c r="A164" s="44" t="s">
        <v>20</v>
      </c>
      <c r="B164" s="60" t="s">
        <v>93</v>
      </c>
      <c r="C164" s="60" t="s">
        <v>102</v>
      </c>
      <c r="D164" s="53">
        <v>11</v>
      </c>
      <c r="E164" s="54" t="s">
        <v>14</v>
      </c>
      <c r="F164" s="55">
        <v>5</v>
      </c>
      <c r="G164" s="61">
        <v>11</v>
      </c>
      <c r="H164" s="62" t="s">
        <v>14</v>
      </c>
      <c r="I164" s="63">
        <v>7</v>
      </c>
      <c r="J164" s="61"/>
      <c r="K164" s="62"/>
      <c r="L164" s="63"/>
      <c r="M164" s="56">
        <f t="shared" si="30"/>
        <v>22</v>
      </c>
      <c r="N164" s="57">
        <f t="shared" si="33"/>
        <v>12</v>
      </c>
      <c r="O164" s="58">
        <f t="shared" si="31"/>
        <v>2</v>
      </c>
      <c r="P164" s="69">
        <f t="shared" si="32"/>
        <v>0</v>
      </c>
      <c r="Q164" s="55">
        <v>2</v>
      </c>
      <c r="R164" s="55">
        <v>0</v>
      </c>
      <c r="S164" s="43"/>
    </row>
    <row r="165" spans="1:19" ht="25.5" thickTop="1" thickBot="1">
      <c r="A165" s="27" t="s">
        <v>20</v>
      </c>
      <c r="B165" s="64" t="s">
        <v>94</v>
      </c>
      <c r="C165" s="64" t="s">
        <v>105</v>
      </c>
      <c r="D165" s="53">
        <v>5</v>
      </c>
      <c r="E165" s="54" t="s">
        <v>14</v>
      </c>
      <c r="F165" s="55">
        <v>11</v>
      </c>
      <c r="G165" s="65">
        <v>6</v>
      </c>
      <c r="H165" s="66" t="s">
        <v>14</v>
      </c>
      <c r="I165" s="67">
        <v>11</v>
      </c>
      <c r="J165" s="65"/>
      <c r="K165" s="66" t="s">
        <v>14</v>
      </c>
      <c r="L165" s="67"/>
      <c r="M165" s="56">
        <f t="shared" si="30"/>
        <v>11</v>
      </c>
      <c r="N165" s="57">
        <f t="shared" si="33"/>
        <v>22</v>
      </c>
      <c r="O165" s="58">
        <f>IF(D165&gt;F165,1,0)+IF(G165&gt;I165,1,0)+IF(J165&gt;L165,1,0)</f>
        <v>0</v>
      </c>
      <c r="P165" s="70">
        <f>IF(D165&lt;F165,1,0)+IF(G165&lt;I165,1,0)+IF(J165&lt;L165,1,0)</f>
        <v>2</v>
      </c>
      <c r="Q165" s="55">
        <v>0</v>
      </c>
      <c r="R165" s="55">
        <v>2</v>
      </c>
      <c r="S165" s="28"/>
    </row>
    <row r="166" spans="1:19" ht="27" thickBot="1">
      <c r="A166" s="29" t="s">
        <v>21</v>
      </c>
      <c r="B166" s="73" t="s">
        <v>60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4"/>
      <c r="M166" s="30">
        <f t="shared" ref="M166:R166" si="34">SUM(M158:M165)</f>
        <v>151</v>
      </c>
      <c r="N166" s="31">
        <f t="shared" si="34"/>
        <v>134</v>
      </c>
      <c r="O166" s="30">
        <f t="shared" si="34"/>
        <v>11</v>
      </c>
      <c r="P166" s="32">
        <f t="shared" si="34"/>
        <v>5</v>
      </c>
      <c r="Q166" s="30">
        <f t="shared" si="34"/>
        <v>11</v>
      </c>
      <c r="R166" s="31">
        <f t="shared" si="34"/>
        <v>5</v>
      </c>
      <c r="S166" s="33"/>
    </row>
    <row r="167" spans="1:19">
      <c r="A167" s="34" t="s">
        <v>22</v>
      </c>
      <c r="B167" s="35"/>
      <c r="C167" s="35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7" t="s">
        <v>23</v>
      </c>
    </row>
    <row r="168" spans="1:19">
      <c r="A168" s="38" t="s">
        <v>26</v>
      </c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</row>
    <row r="169" spans="1:1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</row>
    <row r="170" spans="1:19">
      <c r="A170" s="39"/>
      <c r="B170" s="35" t="s">
        <v>28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</row>
    <row r="171" spans="1:19" ht="15.75">
      <c r="A171" s="40"/>
      <c r="B171" s="35" t="s">
        <v>27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</row>
    <row r="172" spans="1:19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</row>
    <row r="173" spans="1:19">
      <c r="A173" s="41" t="s">
        <v>24</v>
      </c>
      <c r="B173" s="35"/>
      <c r="C173" s="42"/>
      <c r="D173" s="41" t="s">
        <v>25</v>
      </c>
      <c r="E173" s="41"/>
      <c r="F173" s="41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</row>
    <row r="176" spans="1:19" ht="27" thickBot="1">
      <c r="A176" s="75" t="s">
        <v>36</v>
      </c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</row>
    <row r="177" spans="1:19" ht="15.75" thickBot="1">
      <c r="A177" s="2" t="s">
        <v>0</v>
      </c>
      <c r="B177" s="3"/>
      <c r="C177" s="76" t="s">
        <v>37</v>
      </c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8"/>
    </row>
    <row r="178" spans="1:19" ht="16.5" thickTop="1">
      <c r="A178" s="4" t="s">
        <v>1</v>
      </c>
      <c r="B178" s="5"/>
      <c r="C178" s="79" t="s">
        <v>51</v>
      </c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1"/>
      <c r="P178" s="82" t="s">
        <v>2</v>
      </c>
      <c r="Q178" s="83"/>
      <c r="R178" s="6"/>
      <c r="S178" s="45">
        <v>43198</v>
      </c>
    </row>
    <row r="179" spans="1:19" ht="15.75">
      <c r="A179" s="4" t="s">
        <v>3</v>
      </c>
      <c r="B179" s="8"/>
      <c r="C179" s="84" t="s">
        <v>39</v>
      </c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6"/>
      <c r="P179" s="87" t="s">
        <v>4</v>
      </c>
      <c r="Q179" s="88"/>
      <c r="R179" s="9" t="s">
        <v>29</v>
      </c>
      <c r="S179" s="7"/>
    </row>
    <row r="180" spans="1:19" ht="15.75" thickBot="1">
      <c r="A180" s="10" t="s">
        <v>5</v>
      </c>
      <c r="B180" s="11"/>
      <c r="C180" s="89" t="s">
        <v>38</v>
      </c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1"/>
      <c r="P180" s="12"/>
      <c r="Q180" s="13"/>
      <c r="R180" s="14"/>
      <c r="S180" s="15" t="s">
        <v>52</v>
      </c>
    </row>
    <row r="181" spans="1:19" ht="15.75">
      <c r="A181" s="16"/>
      <c r="B181" s="17" t="s">
        <v>6</v>
      </c>
      <c r="C181" s="17" t="s">
        <v>7</v>
      </c>
      <c r="D181" s="92" t="s">
        <v>8</v>
      </c>
      <c r="E181" s="93"/>
      <c r="F181" s="93"/>
      <c r="G181" s="93"/>
      <c r="H181" s="93"/>
      <c r="I181" s="93"/>
      <c r="J181" s="93"/>
      <c r="K181" s="93"/>
      <c r="L181" s="94"/>
      <c r="M181" s="95" t="s">
        <v>9</v>
      </c>
      <c r="N181" s="96"/>
      <c r="O181" s="95" t="s">
        <v>10</v>
      </c>
      <c r="P181" s="96"/>
      <c r="Q181" s="95" t="s">
        <v>11</v>
      </c>
      <c r="R181" s="96"/>
      <c r="S181" s="18" t="s">
        <v>12</v>
      </c>
    </row>
    <row r="182" spans="1:19" ht="16.5" thickBot="1">
      <c r="A182" s="19"/>
      <c r="B182" s="20"/>
      <c r="C182" s="21"/>
      <c r="D182" s="97">
        <v>1</v>
      </c>
      <c r="E182" s="98"/>
      <c r="F182" s="99"/>
      <c r="G182" s="97">
        <v>2</v>
      </c>
      <c r="H182" s="98"/>
      <c r="I182" s="99"/>
      <c r="J182" s="48">
        <v>3</v>
      </c>
      <c r="K182" s="49"/>
      <c r="L182" s="71"/>
      <c r="M182" s="22"/>
      <c r="N182" s="23"/>
      <c r="O182" s="22"/>
      <c r="P182" s="23"/>
      <c r="Q182" s="22"/>
      <c r="R182" s="23"/>
      <c r="S182" s="24"/>
    </row>
    <row r="183" spans="1:19" ht="25.5" thickTop="1" thickBot="1">
      <c r="A183" s="25" t="s">
        <v>13</v>
      </c>
      <c r="B183" s="52" t="s">
        <v>45</v>
      </c>
      <c r="C183" s="52" t="s">
        <v>71</v>
      </c>
      <c r="D183" s="53">
        <v>11</v>
      </c>
      <c r="E183" s="54" t="s">
        <v>14</v>
      </c>
      <c r="F183" s="55">
        <v>8</v>
      </c>
      <c r="G183" s="53">
        <v>8</v>
      </c>
      <c r="H183" s="54" t="s">
        <v>14</v>
      </c>
      <c r="I183" s="55">
        <v>11</v>
      </c>
      <c r="J183" s="53"/>
      <c r="K183" s="54" t="s">
        <v>14</v>
      </c>
      <c r="L183" s="55"/>
      <c r="M183" s="56">
        <f t="shared" ref="M183:M190" si="35">D183+G183+J183</f>
        <v>19</v>
      </c>
      <c r="N183" s="57">
        <f>F183+I183+L183</f>
        <v>19</v>
      </c>
      <c r="O183" s="58">
        <f t="shared" ref="O183:O189" si="36">IF(D183&gt;F183,1,0)+IF(G183&gt;I183,1,0)+IF(J183&gt;L183,1,0)</f>
        <v>1</v>
      </c>
      <c r="P183" s="68">
        <f t="shared" ref="P183:P189" si="37">IF(D183&lt;F183,1,0)+IF(G183&lt;I183,1,0)+IF(J183&lt;L183,1,0)</f>
        <v>1</v>
      </c>
      <c r="Q183" s="55">
        <v>1</v>
      </c>
      <c r="R183" s="55">
        <v>1</v>
      </c>
      <c r="S183" s="26"/>
    </row>
    <row r="184" spans="1:19" ht="25.5" thickTop="1" thickBot="1">
      <c r="A184" s="25" t="s">
        <v>15</v>
      </c>
      <c r="B184" s="52" t="s">
        <v>46</v>
      </c>
      <c r="C184" s="52" t="s">
        <v>72</v>
      </c>
      <c r="D184" s="53">
        <v>11</v>
      </c>
      <c r="E184" s="54" t="s">
        <v>14</v>
      </c>
      <c r="F184" s="55">
        <v>5</v>
      </c>
      <c r="G184" s="53">
        <v>11</v>
      </c>
      <c r="H184" s="53" t="s">
        <v>14</v>
      </c>
      <c r="I184" s="55">
        <v>5</v>
      </c>
      <c r="J184" s="53"/>
      <c r="K184" s="53" t="s">
        <v>14</v>
      </c>
      <c r="L184" s="55"/>
      <c r="M184" s="56">
        <f t="shared" si="35"/>
        <v>22</v>
      </c>
      <c r="N184" s="57">
        <f t="shared" ref="N184:N190" si="38">F184+I184+L184</f>
        <v>10</v>
      </c>
      <c r="O184" s="58">
        <f t="shared" si="36"/>
        <v>2</v>
      </c>
      <c r="P184" s="69">
        <f t="shared" si="37"/>
        <v>0</v>
      </c>
      <c r="Q184" s="55">
        <v>2</v>
      </c>
      <c r="R184" s="55">
        <v>0</v>
      </c>
      <c r="S184" s="26"/>
    </row>
    <row r="185" spans="1:19" ht="25.5" thickTop="1" thickBot="1">
      <c r="A185" s="25" t="s">
        <v>16</v>
      </c>
      <c r="B185" s="52" t="s">
        <v>47</v>
      </c>
      <c r="C185" s="52" t="s">
        <v>42</v>
      </c>
      <c r="D185" s="53">
        <v>11</v>
      </c>
      <c r="E185" s="54" t="s">
        <v>14</v>
      </c>
      <c r="F185" s="55">
        <v>4</v>
      </c>
      <c r="G185" s="53">
        <v>9</v>
      </c>
      <c r="H185" s="53" t="s">
        <v>14</v>
      </c>
      <c r="I185" s="55">
        <v>11</v>
      </c>
      <c r="J185" s="53"/>
      <c r="K185" s="53" t="s">
        <v>14</v>
      </c>
      <c r="L185" s="55"/>
      <c r="M185" s="56">
        <f t="shared" si="35"/>
        <v>20</v>
      </c>
      <c r="N185" s="57">
        <f t="shared" si="38"/>
        <v>15</v>
      </c>
      <c r="O185" s="58">
        <f t="shared" si="36"/>
        <v>1</v>
      </c>
      <c r="P185" s="69">
        <f t="shared" si="37"/>
        <v>1</v>
      </c>
      <c r="Q185" s="55">
        <v>1</v>
      </c>
      <c r="R185" s="55">
        <v>1</v>
      </c>
      <c r="S185" s="26"/>
    </row>
    <row r="186" spans="1:19" ht="25.5" thickTop="1" thickBot="1">
      <c r="A186" s="25" t="s">
        <v>17</v>
      </c>
      <c r="B186" s="52" t="s">
        <v>48</v>
      </c>
      <c r="C186" s="52" t="s">
        <v>61</v>
      </c>
      <c r="D186" s="53">
        <v>11</v>
      </c>
      <c r="E186" s="54" t="s">
        <v>14</v>
      </c>
      <c r="F186" s="55">
        <v>3</v>
      </c>
      <c r="G186" s="53">
        <v>11</v>
      </c>
      <c r="H186" s="53" t="s">
        <v>14</v>
      </c>
      <c r="I186" s="55">
        <v>6</v>
      </c>
      <c r="J186" s="53"/>
      <c r="K186" s="53" t="s">
        <v>14</v>
      </c>
      <c r="L186" s="55"/>
      <c r="M186" s="56">
        <f t="shared" si="35"/>
        <v>22</v>
      </c>
      <c r="N186" s="57">
        <f t="shared" si="38"/>
        <v>9</v>
      </c>
      <c r="O186" s="58">
        <f t="shared" si="36"/>
        <v>2</v>
      </c>
      <c r="P186" s="69">
        <f t="shared" si="37"/>
        <v>0</v>
      </c>
      <c r="Q186" s="55">
        <v>2</v>
      </c>
      <c r="R186" s="55">
        <v>0</v>
      </c>
      <c r="S186" s="26"/>
    </row>
    <row r="187" spans="1:19" ht="25.5" thickTop="1" thickBot="1">
      <c r="A187" s="25" t="s">
        <v>18</v>
      </c>
      <c r="B187" s="59" t="s">
        <v>49</v>
      </c>
      <c r="C187" s="52" t="s">
        <v>96</v>
      </c>
      <c r="D187" s="53">
        <v>8</v>
      </c>
      <c r="E187" s="54" t="s">
        <v>14</v>
      </c>
      <c r="F187" s="55">
        <v>11</v>
      </c>
      <c r="G187" s="53">
        <v>11</v>
      </c>
      <c r="H187" s="53" t="s">
        <v>14</v>
      </c>
      <c r="I187" s="55">
        <v>8</v>
      </c>
      <c r="J187" s="53"/>
      <c r="K187" s="53" t="s">
        <v>14</v>
      </c>
      <c r="L187" s="55"/>
      <c r="M187" s="56">
        <f t="shared" si="35"/>
        <v>19</v>
      </c>
      <c r="N187" s="57">
        <f t="shared" si="38"/>
        <v>19</v>
      </c>
      <c r="O187" s="58">
        <f t="shared" si="36"/>
        <v>1</v>
      </c>
      <c r="P187" s="69">
        <f t="shared" si="37"/>
        <v>1</v>
      </c>
      <c r="Q187" s="55">
        <v>1</v>
      </c>
      <c r="R187" s="55">
        <v>1</v>
      </c>
      <c r="S187" s="26"/>
    </row>
    <row r="188" spans="1:19" ht="25.5" thickTop="1" thickBot="1">
      <c r="A188" s="25" t="s">
        <v>19</v>
      </c>
      <c r="B188" s="59" t="s">
        <v>50</v>
      </c>
      <c r="C188" s="59" t="s">
        <v>43</v>
      </c>
      <c r="D188" s="53">
        <v>11</v>
      </c>
      <c r="E188" s="54" t="s">
        <v>14</v>
      </c>
      <c r="F188" s="55">
        <v>7</v>
      </c>
      <c r="G188" s="53">
        <v>11</v>
      </c>
      <c r="H188" s="53" t="s">
        <v>14</v>
      </c>
      <c r="I188" s="55">
        <v>6</v>
      </c>
      <c r="J188" s="53"/>
      <c r="K188" s="53" t="s">
        <v>14</v>
      </c>
      <c r="L188" s="55"/>
      <c r="M188" s="56">
        <f t="shared" si="35"/>
        <v>22</v>
      </c>
      <c r="N188" s="57">
        <f t="shared" si="38"/>
        <v>13</v>
      </c>
      <c r="O188" s="58">
        <f t="shared" si="36"/>
        <v>2</v>
      </c>
      <c r="P188" s="69">
        <f t="shared" si="37"/>
        <v>0</v>
      </c>
      <c r="Q188" s="55">
        <v>2</v>
      </c>
      <c r="R188" s="55">
        <v>0</v>
      </c>
      <c r="S188" s="26"/>
    </row>
    <row r="189" spans="1:19" ht="25.5" thickTop="1" thickBot="1">
      <c r="A189" s="44" t="s">
        <v>20</v>
      </c>
      <c r="B189" s="60" t="s">
        <v>91</v>
      </c>
      <c r="C189" s="59" t="s">
        <v>97</v>
      </c>
      <c r="D189" s="53">
        <v>9</v>
      </c>
      <c r="E189" s="54" t="s">
        <v>14</v>
      </c>
      <c r="F189" s="55">
        <v>11</v>
      </c>
      <c r="G189" s="61">
        <v>11</v>
      </c>
      <c r="H189" s="62" t="s">
        <v>14</v>
      </c>
      <c r="I189" s="63">
        <v>5</v>
      </c>
      <c r="J189" s="61"/>
      <c r="K189" s="62"/>
      <c r="L189" s="63"/>
      <c r="M189" s="56">
        <f t="shared" si="35"/>
        <v>20</v>
      </c>
      <c r="N189" s="57">
        <f t="shared" si="38"/>
        <v>16</v>
      </c>
      <c r="O189" s="58">
        <f t="shared" si="36"/>
        <v>1</v>
      </c>
      <c r="P189" s="69">
        <f t="shared" si="37"/>
        <v>1</v>
      </c>
      <c r="Q189" s="55">
        <v>1</v>
      </c>
      <c r="R189" s="55">
        <v>1</v>
      </c>
      <c r="S189" s="43"/>
    </row>
    <row r="190" spans="1:19" ht="25.5" thickTop="1" thickBot="1">
      <c r="A190" s="27" t="s">
        <v>20</v>
      </c>
      <c r="B190" s="64" t="s">
        <v>92</v>
      </c>
      <c r="C190" s="64" t="s">
        <v>104</v>
      </c>
      <c r="D190" s="53">
        <v>11</v>
      </c>
      <c r="E190" s="54" t="s">
        <v>14</v>
      </c>
      <c r="F190" s="55">
        <v>5</v>
      </c>
      <c r="G190" s="65">
        <v>11</v>
      </c>
      <c r="H190" s="66" t="s">
        <v>14</v>
      </c>
      <c r="I190" s="67">
        <v>3</v>
      </c>
      <c r="J190" s="65"/>
      <c r="K190" s="66" t="s">
        <v>14</v>
      </c>
      <c r="L190" s="67"/>
      <c r="M190" s="56">
        <f t="shared" si="35"/>
        <v>22</v>
      </c>
      <c r="N190" s="57">
        <f t="shared" si="38"/>
        <v>8</v>
      </c>
      <c r="O190" s="58">
        <f>IF(D190&gt;F190,1,0)+IF(G190&gt;I190,1,0)+IF(J190&gt;L190,1,0)</f>
        <v>2</v>
      </c>
      <c r="P190" s="70">
        <f>IF(D190&lt;F190,1,0)+IF(G190&lt;I190,1,0)+IF(J190&lt;L190,1,0)</f>
        <v>0</v>
      </c>
      <c r="Q190" s="55">
        <v>2</v>
      </c>
      <c r="R190" s="55">
        <v>0</v>
      </c>
      <c r="S190" s="28"/>
    </row>
    <row r="191" spans="1:19" ht="27" thickBot="1">
      <c r="A191" s="29" t="s">
        <v>21</v>
      </c>
      <c r="B191" s="73" t="s">
        <v>107</v>
      </c>
      <c r="C191" s="73"/>
      <c r="D191" s="73"/>
      <c r="E191" s="73"/>
      <c r="F191" s="73"/>
      <c r="G191" s="73"/>
      <c r="H191" s="73"/>
      <c r="I191" s="73"/>
      <c r="J191" s="73"/>
      <c r="K191" s="73"/>
      <c r="L191" s="74"/>
      <c r="M191" s="30">
        <f t="shared" ref="M191:R191" si="39">SUM(M183:M190)</f>
        <v>166</v>
      </c>
      <c r="N191" s="31">
        <f t="shared" si="39"/>
        <v>109</v>
      </c>
      <c r="O191" s="30">
        <f t="shared" si="39"/>
        <v>12</v>
      </c>
      <c r="P191" s="32">
        <f t="shared" si="39"/>
        <v>4</v>
      </c>
      <c r="Q191" s="30">
        <f t="shared" si="39"/>
        <v>12</v>
      </c>
      <c r="R191" s="31">
        <f t="shared" si="39"/>
        <v>4</v>
      </c>
      <c r="S191" s="33"/>
    </row>
    <row r="192" spans="1:19">
      <c r="A192" s="34" t="s">
        <v>22</v>
      </c>
      <c r="B192" s="35"/>
      <c r="C192" s="35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 t="s">
        <v>23</v>
      </c>
    </row>
    <row r="193" spans="1:19">
      <c r="A193" s="38" t="s">
        <v>26</v>
      </c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</row>
    <row r="194" spans="1:19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</row>
    <row r="195" spans="1:19">
      <c r="A195" s="39"/>
      <c r="B195" s="35" t="s">
        <v>28</v>
      </c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</row>
    <row r="196" spans="1:19" ht="15.75">
      <c r="A196" s="40"/>
      <c r="B196" s="35" t="s">
        <v>27</v>
      </c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</row>
    <row r="197" spans="1:19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</row>
    <row r="198" spans="1:19">
      <c r="A198" s="41" t="s">
        <v>24</v>
      </c>
      <c r="B198" s="35"/>
      <c r="C198" s="42"/>
      <c r="D198" s="41" t="s">
        <v>25</v>
      </c>
      <c r="E198" s="41"/>
      <c r="F198" s="4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</row>
    <row r="200" spans="1:19" ht="27" thickBot="1">
      <c r="A200" s="75" t="s">
        <v>36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</row>
    <row r="201" spans="1:19" ht="15.75" thickBot="1">
      <c r="A201" s="2" t="s">
        <v>0</v>
      </c>
      <c r="B201" s="3"/>
      <c r="C201" s="76" t="s">
        <v>37</v>
      </c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8"/>
    </row>
    <row r="202" spans="1:19" ht="16.5" thickTop="1">
      <c r="A202" s="4" t="s">
        <v>1</v>
      </c>
      <c r="B202" s="5"/>
      <c r="C202" s="79" t="s">
        <v>53</v>
      </c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1"/>
      <c r="P202" s="82" t="s">
        <v>2</v>
      </c>
      <c r="Q202" s="83"/>
      <c r="R202" s="6"/>
      <c r="S202" s="45">
        <v>43198</v>
      </c>
    </row>
    <row r="203" spans="1:19" ht="15.75">
      <c r="A203" s="4" t="s">
        <v>3</v>
      </c>
      <c r="B203" s="8"/>
      <c r="C203" s="84" t="s">
        <v>60</v>
      </c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6"/>
      <c r="P203" s="87" t="s">
        <v>4</v>
      </c>
      <c r="Q203" s="88"/>
      <c r="R203" s="9" t="s">
        <v>29</v>
      </c>
      <c r="S203" s="7"/>
    </row>
    <row r="204" spans="1:19" ht="15.75" thickBot="1">
      <c r="A204" s="10" t="s">
        <v>5</v>
      </c>
      <c r="B204" s="11"/>
      <c r="C204" s="89" t="s">
        <v>38</v>
      </c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1"/>
      <c r="P204" s="12"/>
      <c r="Q204" s="13"/>
      <c r="R204" s="14"/>
      <c r="S204" s="15" t="s">
        <v>52</v>
      </c>
    </row>
    <row r="205" spans="1:19" ht="15.75">
      <c r="A205" s="16"/>
      <c r="B205" s="17" t="s">
        <v>6</v>
      </c>
      <c r="C205" s="17" t="s">
        <v>7</v>
      </c>
      <c r="D205" s="92" t="s">
        <v>8</v>
      </c>
      <c r="E205" s="93"/>
      <c r="F205" s="93"/>
      <c r="G205" s="93"/>
      <c r="H205" s="93"/>
      <c r="I205" s="93"/>
      <c r="J205" s="93"/>
      <c r="K205" s="93"/>
      <c r="L205" s="94"/>
      <c r="M205" s="95" t="s">
        <v>9</v>
      </c>
      <c r="N205" s="96"/>
      <c r="O205" s="95" t="s">
        <v>10</v>
      </c>
      <c r="P205" s="96"/>
      <c r="Q205" s="95" t="s">
        <v>11</v>
      </c>
      <c r="R205" s="96"/>
      <c r="S205" s="18" t="s">
        <v>12</v>
      </c>
    </row>
    <row r="206" spans="1:19" ht="16.5" thickBot="1">
      <c r="A206" s="19"/>
      <c r="B206" s="20"/>
      <c r="C206" s="21"/>
      <c r="D206" s="97">
        <v>1</v>
      </c>
      <c r="E206" s="98"/>
      <c r="F206" s="99"/>
      <c r="G206" s="97">
        <v>2</v>
      </c>
      <c r="H206" s="98"/>
      <c r="I206" s="99"/>
      <c r="J206" s="48">
        <v>3</v>
      </c>
      <c r="K206" s="49"/>
      <c r="L206" s="71"/>
      <c r="M206" s="22"/>
      <c r="N206" s="23"/>
      <c r="O206" s="22"/>
      <c r="P206" s="23"/>
      <c r="Q206" s="22"/>
      <c r="R206" s="23"/>
      <c r="S206" s="24"/>
    </row>
    <row r="207" spans="1:19" ht="25.5" thickTop="1" thickBot="1">
      <c r="A207" s="25" t="s">
        <v>13</v>
      </c>
      <c r="B207" s="51" t="s">
        <v>83</v>
      </c>
      <c r="C207" s="52" t="s">
        <v>54</v>
      </c>
      <c r="D207" s="53">
        <v>7</v>
      </c>
      <c r="E207" s="54" t="s">
        <v>14</v>
      </c>
      <c r="F207" s="55">
        <v>11</v>
      </c>
      <c r="G207" s="53">
        <v>9</v>
      </c>
      <c r="H207" s="54" t="s">
        <v>14</v>
      </c>
      <c r="I207" s="55">
        <v>11</v>
      </c>
      <c r="J207" s="53"/>
      <c r="K207" s="54" t="s">
        <v>14</v>
      </c>
      <c r="L207" s="55"/>
      <c r="M207" s="56">
        <f t="shared" ref="M207:M214" si="40">D207+G207+J207</f>
        <v>16</v>
      </c>
      <c r="N207" s="57">
        <f>F207+I207+L207</f>
        <v>22</v>
      </c>
      <c r="O207" s="58">
        <f t="shared" ref="O207:O213" si="41">IF(D207&gt;F207,1,0)+IF(G207&gt;I207,1,0)+IF(J207&gt;L207,1,0)</f>
        <v>0</v>
      </c>
      <c r="P207" s="68">
        <f t="shared" ref="P207:P213" si="42">IF(D207&lt;F207,1,0)+IF(G207&lt;I207,1,0)+IF(J207&lt;L207,1,0)</f>
        <v>2</v>
      </c>
      <c r="Q207" s="55">
        <v>0</v>
      </c>
      <c r="R207" s="55">
        <v>2</v>
      </c>
      <c r="S207" s="26"/>
    </row>
    <row r="208" spans="1:19" ht="25.5" thickTop="1" thickBot="1">
      <c r="A208" s="25" t="s">
        <v>15</v>
      </c>
      <c r="B208" s="51" t="s">
        <v>84</v>
      </c>
      <c r="C208" s="52" t="s">
        <v>55</v>
      </c>
      <c r="D208" s="53">
        <v>11</v>
      </c>
      <c r="E208" s="54" t="s">
        <v>14</v>
      </c>
      <c r="F208" s="55">
        <v>10</v>
      </c>
      <c r="G208" s="53">
        <v>11</v>
      </c>
      <c r="H208" s="53" t="s">
        <v>14</v>
      </c>
      <c r="I208" s="55">
        <v>5</v>
      </c>
      <c r="J208" s="53"/>
      <c r="K208" s="53" t="s">
        <v>14</v>
      </c>
      <c r="L208" s="55"/>
      <c r="M208" s="56">
        <f t="shared" si="40"/>
        <v>22</v>
      </c>
      <c r="N208" s="57">
        <f t="shared" ref="N208:N214" si="43">F208+I208+L208</f>
        <v>15</v>
      </c>
      <c r="O208" s="58">
        <f t="shared" si="41"/>
        <v>2</v>
      </c>
      <c r="P208" s="69">
        <f t="shared" si="42"/>
        <v>0</v>
      </c>
      <c r="Q208" s="55">
        <v>2</v>
      </c>
      <c r="R208" s="55">
        <v>0</v>
      </c>
      <c r="S208" s="26"/>
    </row>
    <row r="209" spans="1:19" ht="25.5" thickTop="1" thickBot="1">
      <c r="A209" s="25" t="s">
        <v>16</v>
      </c>
      <c r="B209" s="51" t="s">
        <v>85</v>
      </c>
      <c r="C209" s="52" t="s">
        <v>56</v>
      </c>
      <c r="D209" s="53">
        <v>11</v>
      </c>
      <c r="E209" s="54" t="s">
        <v>14</v>
      </c>
      <c r="F209" s="55">
        <v>7</v>
      </c>
      <c r="G209" s="53">
        <v>8</v>
      </c>
      <c r="H209" s="53" t="s">
        <v>14</v>
      </c>
      <c r="I209" s="55">
        <v>11</v>
      </c>
      <c r="J209" s="53"/>
      <c r="K209" s="53" t="s">
        <v>14</v>
      </c>
      <c r="L209" s="55"/>
      <c r="M209" s="56">
        <f t="shared" si="40"/>
        <v>19</v>
      </c>
      <c r="N209" s="57">
        <f t="shared" si="43"/>
        <v>18</v>
      </c>
      <c r="O209" s="58">
        <f t="shared" si="41"/>
        <v>1</v>
      </c>
      <c r="P209" s="69">
        <f t="shared" si="42"/>
        <v>1</v>
      </c>
      <c r="Q209" s="55">
        <v>1</v>
      </c>
      <c r="R209" s="55">
        <v>1</v>
      </c>
      <c r="S209" s="26"/>
    </row>
    <row r="210" spans="1:19" ht="25.5" thickTop="1" thickBot="1">
      <c r="A210" s="25" t="s">
        <v>17</v>
      </c>
      <c r="B210" s="51" t="s">
        <v>86</v>
      </c>
      <c r="C210" s="52" t="s">
        <v>57</v>
      </c>
      <c r="D210" s="53">
        <v>11</v>
      </c>
      <c r="E210" s="54" t="s">
        <v>14</v>
      </c>
      <c r="F210" s="55">
        <v>10</v>
      </c>
      <c r="G210" s="53">
        <v>11</v>
      </c>
      <c r="H210" s="53" t="s">
        <v>14</v>
      </c>
      <c r="I210" s="55">
        <v>7</v>
      </c>
      <c r="J210" s="53"/>
      <c r="K210" s="53" t="s">
        <v>14</v>
      </c>
      <c r="L210" s="55"/>
      <c r="M210" s="56">
        <f t="shared" si="40"/>
        <v>22</v>
      </c>
      <c r="N210" s="57">
        <f t="shared" si="43"/>
        <v>17</v>
      </c>
      <c r="O210" s="58">
        <f t="shared" si="41"/>
        <v>2</v>
      </c>
      <c r="P210" s="69">
        <f t="shared" si="42"/>
        <v>0</v>
      </c>
      <c r="Q210" s="55">
        <v>2</v>
      </c>
      <c r="R210" s="55">
        <v>0</v>
      </c>
      <c r="S210" s="26"/>
    </row>
    <row r="211" spans="1:19" ht="25.5" thickTop="1" thickBot="1">
      <c r="A211" s="25" t="s">
        <v>18</v>
      </c>
      <c r="B211" s="59" t="s">
        <v>87</v>
      </c>
      <c r="C211" s="59" t="s">
        <v>58</v>
      </c>
      <c r="D211" s="53">
        <v>11</v>
      </c>
      <c r="E211" s="54" t="s">
        <v>14</v>
      </c>
      <c r="F211" s="55">
        <v>6</v>
      </c>
      <c r="G211" s="53">
        <v>10</v>
      </c>
      <c r="H211" s="53" t="s">
        <v>14</v>
      </c>
      <c r="I211" s="55">
        <v>11</v>
      </c>
      <c r="J211" s="53"/>
      <c r="K211" s="53" t="s">
        <v>14</v>
      </c>
      <c r="L211" s="55"/>
      <c r="M211" s="56">
        <f t="shared" si="40"/>
        <v>21</v>
      </c>
      <c r="N211" s="57">
        <f t="shared" si="43"/>
        <v>17</v>
      </c>
      <c r="O211" s="58">
        <f t="shared" si="41"/>
        <v>1</v>
      </c>
      <c r="P211" s="69">
        <f t="shared" si="42"/>
        <v>1</v>
      </c>
      <c r="Q211" s="55">
        <v>1</v>
      </c>
      <c r="R211" s="55">
        <v>1</v>
      </c>
      <c r="S211" s="26"/>
    </row>
    <row r="212" spans="1:19" ht="25.5" thickTop="1" thickBot="1">
      <c r="A212" s="25" t="s">
        <v>19</v>
      </c>
      <c r="B212" s="59" t="s">
        <v>88</v>
      </c>
      <c r="C212" s="59" t="s">
        <v>59</v>
      </c>
      <c r="D212" s="53">
        <v>10</v>
      </c>
      <c r="E212" s="54" t="s">
        <v>14</v>
      </c>
      <c r="F212" s="55">
        <v>11</v>
      </c>
      <c r="G212" s="53">
        <v>4</v>
      </c>
      <c r="H212" s="53" t="s">
        <v>14</v>
      </c>
      <c r="I212" s="55">
        <v>11</v>
      </c>
      <c r="J212" s="53"/>
      <c r="K212" s="53" t="s">
        <v>14</v>
      </c>
      <c r="L212" s="55"/>
      <c r="M212" s="56">
        <f t="shared" si="40"/>
        <v>14</v>
      </c>
      <c r="N212" s="57">
        <f t="shared" si="43"/>
        <v>22</v>
      </c>
      <c r="O212" s="58">
        <f t="shared" si="41"/>
        <v>0</v>
      </c>
      <c r="P212" s="69">
        <f t="shared" si="42"/>
        <v>2</v>
      </c>
      <c r="Q212" s="55">
        <v>0</v>
      </c>
      <c r="R212" s="55">
        <v>2</v>
      </c>
      <c r="S212" s="26"/>
    </row>
    <row r="213" spans="1:19" ht="25.5" thickTop="1" thickBot="1">
      <c r="A213" s="44" t="s">
        <v>20</v>
      </c>
      <c r="B213" s="60" t="s">
        <v>89</v>
      </c>
      <c r="C213" s="60" t="s">
        <v>93</v>
      </c>
      <c r="D213" s="53">
        <v>8</v>
      </c>
      <c r="E213" s="54" t="s">
        <v>14</v>
      </c>
      <c r="F213" s="55">
        <v>11</v>
      </c>
      <c r="G213" s="61">
        <v>4</v>
      </c>
      <c r="H213" s="62" t="s">
        <v>14</v>
      </c>
      <c r="I213" s="63">
        <v>11</v>
      </c>
      <c r="J213" s="61"/>
      <c r="K213" s="62"/>
      <c r="L213" s="63"/>
      <c r="M213" s="56">
        <f t="shared" si="40"/>
        <v>12</v>
      </c>
      <c r="N213" s="57">
        <f t="shared" si="43"/>
        <v>22</v>
      </c>
      <c r="O213" s="58">
        <f t="shared" si="41"/>
        <v>0</v>
      </c>
      <c r="P213" s="69">
        <f t="shared" si="42"/>
        <v>2</v>
      </c>
      <c r="Q213" s="55">
        <v>0</v>
      </c>
      <c r="R213" s="55">
        <v>2</v>
      </c>
      <c r="S213" s="43"/>
    </row>
    <row r="214" spans="1:19" ht="25.5" thickTop="1" thickBot="1">
      <c r="A214" s="27" t="s">
        <v>20</v>
      </c>
      <c r="B214" s="64" t="s">
        <v>90</v>
      </c>
      <c r="C214" s="64" t="s">
        <v>94</v>
      </c>
      <c r="D214" s="53">
        <v>11</v>
      </c>
      <c r="E214" s="54" t="s">
        <v>14</v>
      </c>
      <c r="F214" s="55">
        <v>9</v>
      </c>
      <c r="G214" s="65">
        <v>11</v>
      </c>
      <c r="H214" s="66" t="s">
        <v>14</v>
      </c>
      <c r="I214" s="67">
        <v>6</v>
      </c>
      <c r="J214" s="65"/>
      <c r="K214" s="66" t="s">
        <v>14</v>
      </c>
      <c r="L214" s="67"/>
      <c r="M214" s="56">
        <f t="shared" si="40"/>
        <v>22</v>
      </c>
      <c r="N214" s="57">
        <f t="shared" si="43"/>
        <v>15</v>
      </c>
      <c r="O214" s="58">
        <f>IF(D214&gt;F214,1,0)+IF(G214&gt;I214,1,0)+IF(J214&gt;L214,1,0)</f>
        <v>2</v>
      </c>
      <c r="P214" s="70">
        <f>IF(D214&lt;F214,1,0)+IF(G214&lt;I214,1,0)+IF(J214&lt;L214,1,0)</f>
        <v>0</v>
      </c>
      <c r="Q214" s="55">
        <v>2</v>
      </c>
      <c r="R214" s="55">
        <v>0</v>
      </c>
      <c r="S214" s="28"/>
    </row>
    <row r="215" spans="1:19" ht="27" thickBot="1">
      <c r="A215" s="29" t="s">
        <v>21</v>
      </c>
      <c r="B215" s="73" t="s">
        <v>108</v>
      </c>
      <c r="C215" s="73"/>
      <c r="D215" s="73"/>
      <c r="E215" s="73"/>
      <c r="F215" s="73"/>
      <c r="G215" s="73"/>
      <c r="H215" s="73"/>
      <c r="I215" s="73"/>
      <c r="J215" s="73"/>
      <c r="K215" s="73"/>
      <c r="L215" s="74"/>
      <c r="M215" s="30">
        <f t="shared" ref="M215:R215" si="44">SUM(M207:M214)</f>
        <v>148</v>
      </c>
      <c r="N215" s="31">
        <f t="shared" si="44"/>
        <v>148</v>
      </c>
      <c r="O215" s="30">
        <f t="shared" si="44"/>
        <v>8</v>
      </c>
      <c r="P215" s="32">
        <f t="shared" si="44"/>
        <v>8</v>
      </c>
      <c r="Q215" s="30">
        <f t="shared" si="44"/>
        <v>8</v>
      </c>
      <c r="R215" s="31">
        <f t="shared" si="44"/>
        <v>8</v>
      </c>
      <c r="S215" s="33"/>
    </row>
    <row r="216" spans="1:19">
      <c r="A216" s="34" t="s">
        <v>22</v>
      </c>
      <c r="B216" s="35"/>
      <c r="C216" s="35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 t="s">
        <v>23</v>
      </c>
    </row>
    <row r="217" spans="1:19">
      <c r="A217" s="38" t="s">
        <v>26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</row>
    <row r="218" spans="1:19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</row>
    <row r="219" spans="1:19">
      <c r="A219" s="39"/>
      <c r="B219" s="35" t="s">
        <v>28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</row>
    <row r="220" spans="1:19" ht="15.75">
      <c r="A220" s="40"/>
      <c r="B220" s="35" t="s">
        <v>27</v>
      </c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</row>
    <row r="221" spans="1:19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</row>
    <row r="222" spans="1:19">
      <c r="A222" s="41" t="s">
        <v>24</v>
      </c>
      <c r="B222" s="35"/>
      <c r="C222" s="42"/>
      <c r="D222" s="41" t="s">
        <v>25</v>
      </c>
      <c r="E222" s="41"/>
      <c r="F222" s="41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</row>
    <row r="225" spans="1:19" ht="27" thickBot="1">
      <c r="A225" s="75" t="s">
        <v>36</v>
      </c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</row>
    <row r="226" spans="1:19" ht="15.75" thickBot="1">
      <c r="A226" s="2" t="s">
        <v>0</v>
      </c>
      <c r="B226" s="3"/>
      <c r="C226" s="76" t="s">
        <v>37</v>
      </c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8"/>
    </row>
    <row r="227" spans="1:19" ht="16.5" thickTop="1">
      <c r="A227" s="4" t="s">
        <v>1</v>
      </c>
      <c r="B227" s="5"/>
      <c r="C227" s="79" t="s">
        <v>40</v>
      </c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1"/>
      <c r="P227" s="82" t="s">
        <v>2</v>
      </c>
      <c r="Q227" s="83"/>
      <c r="R227" s="6"/>
      <c r="S227" s="45">
        <v>43198</v>
      </c>
    </row>
    <row r="228" spans="1:19" ht="15.75">
      <c r="A228" s="4" t="s">
        <v>3</v>
      </c>
      <c r="B228" s="8"/>
      <c r="C228" s="84" t="s">
        <v>51</v>
      </c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6"/>
      <c r="P228" s="87" t="s">
        <v>4</v>
      </c>
      <c r="Q228" s="88"/>
      <c r="R228" s="9" t="s">
        <v>29</v>
      </c>
      <c r="S228" s="7"/>
    </row>
    <row r="229" spans="1:19" ht="15.75" thickBot="1">
      <c r="A229" s="10" t="s">
        <v>5</v>
      </c>
      <c r="B229" s="11"/>
      <c r="C229" s="89" t="s">
        <v>38</v>
      </c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1"/>
      <c r="P229" s="12"/>
      <c r="Q229" s="13"/>
      <c r="R229" s="14"/>
      <c r="S229" s="15" t="s">
        <v>52</v>
      </c>
    </row>
    <row r="230" spans="1:19" ht="15.75">
      <c r="A230" s="16"/>
      <c r="B230" s="17" t="s">
        <v>6</v>
      </c>
      <c r="C230" s="17" t="s">
        <v>7</v>
      </c>
      <c r="D230" s="92" t="s">
        <v>8</v>
      </c>
      <c r="E230" s="93"/>
      <c r="F230" s="93"/>
      <c r="G230" s="93"/>
      <c r="H230" s="93"/>
      <c r="I230" s="93"/>
      <c r="J230" s="93"/>
      <c r="K230" s="93"/>
      <c r="L230" s="94"/>
      <c r="M230" s="95" t="s">
        <v>9</v>
      </c>
      <c r="N230" s="96"/>
      <c r="O230" s="95" t="s">
        <v>10</v>
      </c>
      <c r="P230" s="96"/>
      <c r="Q230" s="95" t="s">
        <v>11</v>
      </c>
      <c r="R230" s="96"/>
      <c r="S230" s="18" t="s">
        <v>12</v>
      </c>
    </row>
    <row r="231" spans="1:19" ht="16.5" thickBot="1">
      <c r="A231" s="19"/>
      <c r="B231" s="20"/>
      <c r="C231" s="21"/>
      <c r="D231" s="97">
        <v>1</v>
      </c>
      <c r="E231" s="98"/>
      <c r="F231" s="99"/>
      <c r="G231" s="97">
        <v>2</v>
      </c>
      <c r="H231" s="98"/>
      <c r="I231" s="99"/>
      <c r="J231" s="48">
        <v>3</v>
      </c>
      <c r="K231" s="49"/>
      <c r="L231" s="71"/>
      <c r="M231" s="22"/>
      <c r="N231" s="23"/>
      <c r="O231" s="22"/>
      <c r="P231" s="23"/>
      <c r="Q231" s="22"/>
      <c r="R231" s="23"/>
      <c r="S231" s="24"/>
    </row>
    <row r="232" spans="1:19" ht="25.5" thickTop="1" thickBot="1">
      <c r="A232" s="25" t="s">
        <v>13</v>
      </c>
      <c r="B232" s="51" t="s">
        <v>99</v>
      </c>
      <c r="C232" s="52" t="s">
        <v>45</v>
      </c>
      <c r="D232" s="53">
        <v>11</v>
      </c>
      <c r="E232" s="54" t="s">
        <v>14</v>
      </c>
      <c r="F232" s="55">
        <v>9</v>
      </c>
      <c r="G232" s="53">
        <v>11</v>
      </c>
      <c r="H232" s="54" t="s">
        <v>14</v>
      </c>
      <c r="I232" s="55">
        <v>7</v>
      </c>
      <c r="J232" s="53"/>
      <c r="K232" s="54" t="s">
        <v>14</v>
      </c>
      <c r="L232" s="55"/>
      <c r="M232" s="56">
        <f t="shared" ref="M232:M239" si="45">D232+G232+J232</f>
        <v>22</v>
      </c>
      <c r="N232" s="57">
        <f>F232+I232+L232</f>
        <v>16</v>
      </c>
      <c r="O232" s="58">
        <f t="shared" ref="O232:O238" si="46">IF(D232&gt;F232,1,0)+IF(G232&gt;I232,1,0)+IF(J232&gt;L232,1,0)</f>
        <v>2</v>
      </c>
      <c r="P232" s="68">
        <f t="shared" ref="P232:P238" si="47">IF(D232&lt;F232,1,0)+IF(G232&lt;I232,1,0)+IF(J232&lt;L232,1,0)</f>
        <v>0</v>
      </c>
      <c r="Q232" s="55">
        <v>2</v>
      </c>
      <c r="R232" s="55">
        <v>0</v>
      </c>
      <c r="S232" s="26"/>
    </row>
    <row r="233" spans="1:19" ht="25.5" thickTop="1" thickBot="1">
      <c r="A233" s="25" t="s">
        <v>15</v>
      </c>
      <c r="B233" s="51" t="s">
        <v>100</v>
      </c>
      <c r="C233" s="52" t="s">
        <v>46</v>
      </c>
      <c r="D233" s="53">
        <v>11</v>
      </c>
      <c r="E233" s="54" t="s">
        <v>14</v>
      </c>
      <c r="F233" s="55">
        <v>5</v>
      </c>
      <c r="G233" s="53">
        <v>11</v>
      </c>
      <c r="H233" s="53" t="s">
        <v>14</v>
      </c>
      <c r="I233" s="55">
        <v>3</v>
      </c>
      <c r="J233" s="53"/>
      <c r="K233" s="53" t="s">
        <v>14</v>
      </c>
      <c r="L233" s="55"/>
      <c r="M233" s="56">
        <f t="shared" si="45"/>
        <v>22</v>
      </c>
      <c r="N233" s="57">
        <f t="shared" ref="N233:N239" si="48">F233+I233+L233</f>
        <v>8</v>
      </c>
      <c r="O233" s="58">
        <f t="shared" si="46"/>
        <v>2</v>
      </c>
      <c r="P233" s="69">
        <f t="shared" si="47"/>
        <v>0</v>
      </c>
      <c r="Q233" s="55">
        <v>2</v>
      </c>
      <c r="R233" s="55">
        <v>0</v>
      </c>
      <c r="S233" s="26"/>
    </row>
    <row r="234" spans="1:19" ht="25.5" thickTop="1" thickBot="1">
      <c r="A234" s="25" t="s">
        <v>16</v>
      </c>
      <c r="B234" s="51" t="s">
        <v>82</v>
      </c>
      <c r="C234" s="52" t="s">
        <v>47</v>
      </c>
      <c r="D234" s="53">
        <v>11</v>
      </c>
      <c r="E234" s="54" t="s">
        <v>14</v>
      </c>
      <c r="F234" s="55">
        <v>7</v>
      </c>
      <c r="G234" s="53">
        <v>11</v>
      </c>
      <c r="H234" s="53" t="s">
        <v>14</v>
      </c>
      <c r="I234" s="55">
        <v>6</v>
      </c>
      <c r="J234" s="53"/>
      <c r="K234" s="53" t="s">
        <v>14</v>
      </c>
      <c r="L234" s="55"/>
      <c r="M234" s="56">
        <f t="shared" si="45"/>
        <v>22</v>
      </c>
      <c r="N234" s="57">
        <f t="shared" si="48"/>
        <v>13</v>
      </c>
      <c r="O234" s="58">
        <f t="shared" si="46"/>
        <v>2</v>
      </c>
      <c r="P234" s="69">
        <f t="shared" si="47"/>
        <v>0</v>
      </c>
      <c r="Q234" s="55">
        <v>2</v>
      </c>
      <c r="R234" s="55">
        <v>0</v>
      </c>
      <c r="S234" s="26"/>
    </row>
    <row r="235" spans="1:19" ht="25.5" thickTop="1" thickBot="1">
      <c r="A235" s="25" t="s">
        <v>17</v>
      </c>
      <c r="B235" s="51" t="s">
        <v>41</v>
      </c>
      <c r="C235" s="52" t="s">
        <v>48</v>
      </c>
      <c r="D235" s="53">
        <v>11</v>
      </c>
      <c r="E235" s="54" t="s">
        <v>14</v>
      </c>
      <c r="F235" s="55">
        <v>10</v>
      </c>
      <c r="G235" s="53">
        <v>11</v>
      </c>
      <c r="H235" s="53" t="s">
        <v>14</v>
      </c>
      <c r="I235" s="55">
        <v>7</v>
      </c>
      <c r="J235" s="53"/>
      <c r="K235" s="53" t="s">
        <v>14</v>
      </c>
      <c r="L235" s="55"/>
      <c r="M235" s="56">
        <f t="shared" si="45"/>
        <v>22</v>
      </c>
      <c r="N235" s="57">
        <f t="shared" si="48"/>
        <v>17</v>
      </c>
      <c r="O235" s="58">
        <f t="shared" si="46"/>
        <v>2</v>
      </c>
      <c r="P235" s="69">
        <f t="shared" si="47"/>
        <v>0</v>
      </c>
      <c r="Q235" s="55">
        <v>2</v>
      </c>
      <c r="R235" s="55">
        <v>0</v>
      </c>
      <c r="S235" s="26"/>
    </row>
    <row r="236" spans="1:19" ht="25.5" thickTop="1" thickBot="1">
      <c r="A236" s="25" t="s">
        <v>18</v>
      </c>
      <c r="B236" s="51" t="s">
        <v>106</v>
      </c>
      <c r="C236" s="59" t="s">
        <v>49</v>
      </c>
      <c r="D236" s="53">
        <v>11</v>
      </c>
      <c r="E236" s="54" t="s">
        <v>14</v>
      </c>
      <c r="F236" s="55">
        <v>3</v>
      </c>
      <c r="G236" s="53">
        <v>11</v>
      </c>
      <c r="H236" s="53" t="s">
        <v>14</v>
      </c>
      <c r="I236" s="55">
        <v>4</v>
      </c>
      <c r="J236" s="53"/>
      <c r="K236" s="53" t="s">
        <v>14</v>
      </c>
      <c r="L236" s="55"/>
      <c r="M236" s="56">
        <f t="shared" si="45"/>
        <v>22</v>
      </c>
      <c r="N236" s="57">
        <f t="shared" si="48"/>
        <v>7</v>
      </c>
      <c r="O236" s="58">
        <f t="shared" si="46"/>
        <v>2</v>
      </c>
      <c r="P236" s="69">
        <f t="shared" si="47"/>
        <v>0</v>
      </c>
      <c r="Q236" s="55">
        <v>2</v>
      </c>
      <c r="R236" s="55">
        <v>0</v>
      </c>
      <c r="S236" s="26"/>
    </row>
    <row r="237" spans="1:19" ht="25.5" thickTop="1" thickBot="1">
      <c r="A237" s="25" t="s">
        <v>19</v>
      </c>
      <c r="B237" s="59" t="s">
        <v>44</v>
      </c>
      <c r="C237" s="59" t="s">
        <v>50</v>
      </c>
      <c r="D237" s="53">
        <v>10</v>
      </c>
      <c r="E237" s="54" t="s">
        <v>14</v>
      </c>
      <c r="F237" s="55">
        <v>11</v>
      </c>
      <c r="G237" s="53">
        <v>9</v>
      </c>
      <c r="H237" s="53" t="s">
        <v>14</v>
      </c>
      <c r="I237" s="55">
        <v>11</v>
      </c>
      <c r="J237" s="53"/>
      <c r="K237" s="53" t="s">
        <v>14</v>
      </c>
      <c r="L237" s="55"/>
      <c r="M237" s="56">
        <f t="shared" si="45"/>
        <v>19</v>
      </c>
      <c r="N237" s="57">
        <f t="shared" si="48"/>
        <v>22</v>
      </c>
      <c r="O237" s="58">
        <f t="shared" si="46"/>
        <v>0</v>
      </c>
      <c r="P237" s="69">
        <f t="shared" si="47"/>
        <v>2</v>
      </c>
      <c r="Q237" s="55">
        <v>0</v>
      </c>
      <c r="R237" s="55">
        <v>2</v>
      </c>
      <c r="S237" s="26"/>
    </row>
    <row r="238" spans="1:19" ht="25.5" thickTop="1" thickBot="1">
      <c r="A238" s="44" t="s">
        <v>20</v>
      </c>
      <c r="B238" s="60" t="s">
        <v>102</v>
      </c>
      <c r="C238" s="60" t="s">
        <v>91</v>
      </c>
      <c r="D238" s="53">
        <v>11</v>
      </c>
      <c r="E238" s="54" t="s">
        <v>14</v>
      </c>
      <c r="F238" s="55">
        <v>4</v>
      </c>
      <c r="G238" s="61">
        <v>11</v>
      </c>
      <c r="H238" s="62" t="s">
        <v>14</v>
      </c>
      <c r="I238" s="63">
        <v>8</v>
      </c>
      <c r="J238" s="61"/>
      <c r="K238" s="62"/>
      <c r="L238" s="63"/>
      <c r="M238" s="56">
        <f t="shared" si="45"/>
        <v>22</v>
      </c>
      <c r="N238" s="57">
        <f t="shared" si="48"/>
        <v>12</v>
      </c>
      <c r="O238" s="58">
        <f t="shared" si="46"/>
        <v>2</v>
      </c>
      <c r="P238" s="69">
        <f t="shared" si="47"/>
        <v>0</v>
      </c>
      <c r="Q238" s="55">
        <v>2</v>
      </c>
      <c r="R238" s="55">
        <v>0</v>
      </c>
      <c r="S238" s="43"/>
    </row>
    <row r="239" spans="1:19" ht="25.5" thickTop="1" thickBot="1">
      <c r="A239" s="27" t="s">
        <v>20</v>
      </c>
      <c r="B239" s="64" t="s">
        <v>105</v>
      </c>
      <c r="C239" s="64" t="s">
        <v>92</v>
      </c>
      <c r="D239" s="53">
        <v>11</v>
      </c>
      <c r="E239" s="54" t="s">
        <v>14</v>
      </c>
      <c r="F239" s="55">
        <v>4</v>
      </c>
      <c r="G239" s="65">
        <v>11</v>
      </c>
      <c r="H239" s="66" t="s">
        <v>14</v>
      </c>
      <c r="I239" s="67">
        <v>2</v>
      </c>
      <c r="J239" s="65"/>
      <c r="K239" s="66" t="s">
        <v>14</v>
      </c>
      <c r="L239" s="67"/>
      <c r="M239" s="56">
        <f t="shared" si="45"/>
        <v>22</v>
      </c>
      <c r="N239" s="57">
        <f t="shared" si="48"/>
        <v>6</v>
      </c>
      <c r="O239" s="58">
        <f>IF(D239&gt;F239,1,0)+IF(G239&gt;I239,1,0)+IF(J239&gt;L239,1,0)</f>
        <v>2</v>
      </c>
      <c r="P239" s="70">
        <f>IF(D239&lt;F239,1,0)+IF(G239&lt;I239,1,0)+IF(J239&lt;L239,1,0)</f>
        <v>0</v>
      </c>
      <c r="Q239" s="55">
        <v>2</v>
      </c>
      <c r="R239" s="55">
        <v>0</v>
      </c>
      <c r="S239" s="28"/>
    </row>
    <row r="240" spans="1:19" ht="27" thickBot="1">
      <c r="A240" s="29" t="s">
        <v>21</v>
      </c>
      <c r="B240" s="73" t="s">
        <v>40</v>
      </c>
      <c r="C240" s="73"/>
      <c r="D240" s="73"/>
      <c r="E240" s="73"/>
      <c r="F240" s="73"/>
      <c r="G240" s="73"/>
      <c r="H240" s="73"/>
      <c r="I240" s="73"/>
      <c r="J240" s="73"/>
      <c r="K240" s="73"/>
      <c r="L240" s="74"/>
      <c r="M240" s="30">
        <f t="shared" ref="M240:R240" si="49">SUM(M232:M239)</f>
        <v>173</v>
      </c>
      <c r="N240" s="31">
        <f t="shared" si="49"/>
        <v>101</v>
      </c>
      <c r="O240" s="30">
        <f t="shared" si="49"/>
        <v>14</v>
      </c>
      <c r="P240" s="32">
        <f t="shared" si="49"/>
        <v>2</v>
      </c>
      <c r="Q240" s="30">
        <f t="shared" si="49"/>
        <v>14</v>
      </c>
      <c r="R240" s="31">
        <f t="shared" si="49"/>
        <v>2</v>
      </c>
      <c r="S240" s="33"/>
    </row>
    <row r="241" spans="1:19">
      <c r="A241" s="34" t="s">
        <v>22</v>
      </c>
      <c r="B241" s="35"/>
      <c r="C241" s="35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 t="s">
        <v>23</v>
      </c>
    </row>
    <row r="242" spans="1:19">
      <c r="A242" s="38" t="s">
        <v>26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</row>
    <row r="243" spans="1:19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</row>
    <row r="244" spans="1:19">
      <c r="A244" s="39"/>
      <c r="B244" s="35" t="s">
        <v>28</v>
      </c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</row>
    <row r="245" spans="1:19" ht="15.75">
      <c r="A245" s="40"/>
      <c r="B245" s="35" t="s">
        <v>27</v>
      </c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</row>
    <row r="246" spans="1:19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</row>
    <row r="247" spans="1:19">
      <c r="A247" s="41" t="s">
        <v>24</v>
      </c>
      <c r="B247" s="35"/>
      <c r="C247" s="42"/>
      <c r="D247" s="41" t="s">
        <v>25</v>
      </c>
      <c r="E247" s="41"/>
      <c r="F247" s="41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</row>
  </sheetData>
  <mergeCells count="140">
    <mergeCell ref="A151:S151"/>
    <mergeCell ref="Q131:R131"/>
    <mergeCell ref="A126:S126"/>
    <mergeCell ref="D7:F7"/>
    <mergeCell ref="G7:I7"/>
    <mergeCell ref="D32:F32"/>
    <mergeCell ref="G32:I32"/>
    <mergeCell ref="D57:F57"/>
    <mergeCell ref="G57:I57"/>
    <mergeCell ref="D82:F82"/>
    <mergeCell ref="G82:I82"/>
    <mergeCell ref="C29:O29"/>
    <mergeCell ref="C54:O54"/>
    <mergeCell ref="C79:O79"/>
    <mergeCell ref="C127:S127"/>
    <mergeCell ref="C128:O128"/>
    <mergeCell ref="P128:Q128"/>
    <mergeCell ref="C129:O129"/>
    <mergeCell ref="P129:Q129"/>
    <mergeCell ref="B141:L141"/>
    <mergeCell ref="C130:O130"/>
    <mergeCell ref="D131:L131"/>
    <mergeCell ref="M131:N131"/>
    <mergeCell ref="O131:P131"/>
    <mergeCell ref="D132:F132"/>
    <mergeCell ref="G132:I132"/>
    <mergeCell ref="C5:O5"/>
    <mergeCell ref="D6:L6"/>
    <mergeCell ref="M6:N6"/>
    <mergeCell ref="O6:P6"/>
    <mergeCell ref="Q6:R6"/>
    <mergeCell ref="A1:S1"/>
    <mergeCell ref="C2:S2"/>
    <mergeCell ref="C3:O3"/>
    <mergeCell ref="P3:Q3"/>
    <mergeCell ref="C4:O4"/>
    <mergeCell ref="P4:Q4"/>
    <mergeCell ref="P29:Q29"/>
    <mergeCell ref="C30:O30"/>
    <mergeCell ref="D31:L31"/>
    <mergeCell ref="M31:N31"/>
    <mergeCell ref="O31:P31"/>
    <mergeCell ref="Q31:R31"/>
    <mergeCell ref="B16:L16"/>
    <mergeCell ref="A26:S26"/>
    <mergeCell ref="C27:S27"/>
    <mergeCell ref="C28:O28"/>
    <mergeCell ref="P28:Q28"/>
    <mergeCell ref="P54:Q54"/>
    <mergeCell ref="C55:O55"/>
    <mergeCell ref="D56:L56"/>
    <mergeCell ref="M56:N56"/>
    <mergeCell ref="O56:P56"/>
    <mergeCell ref="Q56:R56"/>
    <mergeCell ref="B41:L41"/>
    <mergeCell ref="A51:S51"/>
    <mergeCell ref="C52:S52"/>
    <mergeCell ref="C53:O53"/>
    <mergeCell ref="P53:Q53"/>
    <mergeCell ref="B91:L91"/>
    <mergeCell ref="P79:Q79"/>
    <mergeCell ref="C80:O80"/>
    <mergeCell ref="D81:L81"/>
    <mergeCell ref="M81:N81"/>
    <mergeCell ref="O81:P81"/>
    <mergeCell ref="Q81:R81"/>
    <mergeCell ref="B66:L66"/>
    <mergeCell ref="A76:S76"/>
    <mergeCell ref="C77:S77"/>
    <mergeCell ref="C78:O78"/>
    <mergeCell ref="P78:Q78"/>
    <mergeCell ref="A176:S176"/>
    <mergeCell ref="C177:S177"/>
    <mergeCell ref="C178:O178"/>
    <mergeCell ref="P178:Q178"/>
    <mergeCell ref="B166:L166"/>
    <mergeCell ref="C152:S152"/>
    <mergeCell ref="C153:O153"/>
    <mergeCell ref="P153:Q153"/>
    <mergeCell ref="C154:O154"/>
    <mergeCell ref="P154:Q154"/>
    <mergeCell ref="C155:O155"/>
    <mergeCell ref="D156:L156"/>
    <mergeCell ref="M156:N156"/>
    <mergeCell ref="O156:P156"/>
    <mergeCell ref="Q156:R156"/>
    <mergeCell ref="D157:F157"/>
    <mergeCell ref="G157:I157"/>
    <mergeCell ref="A200:S200"/>
    <mergeCell ref="C201:S201"/>
    <mergeCell ref="C202:O202"/>
    <mergeCell ref="P202:Q202"/>
    <mergeCell ref="C203:O203"/>
    <mergeCell ref="P203:Q203"/>
    <mergeCell ref="B191:L191"/>
    <mergeCell ref="C179:O179"/>
    <mergeCell ref="P179:Q179"/>
    <mergeCell ref="C180:O180"/>
    <mergeCell ref="D181:L181"/>
    <mergeCell ref="M181:N181"/>
    <mergeCell ref="O181:P181"/>
    <mergeCell ref="Q181:R181"/>
    <mergeCell ref="D182:F182"/>
    <mergeCell ref="G182:I182"/>
    <mergeCell ref="C204:O204"/>
    <mergeCell ref="D205:L205"/>
    <mergeCell ref="M205:N205"/>
    <mergeCell ref="O205:P205"/>
    <mergeCell ref="Q205:R205"/>
    <mergeCell ref="D206:F206"/>
    <mergeCell ref="G206:I206"/>
    <mergeCell ref="B215:L215"/>
    <mergeCell ref="A225:S225"/>
    <mergeCell ref="D231:F231"/>
    <mergeCell ref="G231:I231"/>
    <mergeCell ref="B240:L240"/>
    <mergeCell ref="C226:S226"/>
    <mergeCell ref="C227:O227"/>
    <mergeCell ref="P227:Q227"/>
    <mergeCell ref="C228:O228"/>
    <mergeCell ref="P228:Q228"/>
    <mergeCell ref="C229:O229"/>
    <mergeCell ref="D230:L230"/>
    <mergeCell ref="M230:N230"/>
    <mergeCell ref="O230:P230"/>
    <mergeCell ref="Q230:R230"/>
    <mergeCell ref="B116:L116"/>
    <mergeCell ref="A101:S101"/>
    <mergeCell ref="C102:S102"/>
    <mergeCell ref="C103:O103"/>
    <mergeCell ref="P103:Q103"/>
    <mergeCell ref="C104:O104"/>
    <mergeCell ref="P104:Q104"/>
    <mergeCell ref="C105:O105"/>
    <mergeCell ref="D106:L106"/>
    <mergeCell ref="M106:N106"/>
    <mergeCell ref="O106:P106"/>
    <mergeCell ref="Q106:R106"/>
    <mergeCell ref="D107:F107"/>
    <mergeCell ref="G107:I10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I21" sqref="I21"/>
    </sheetView>
  </sheetViews>
  <sheetFormatPr defaultRowHeight="15"/>
  <sheetData>
    <row r="1" spans="1:2" ht="21">
      <c r="A1" s="46" t="s">
        <v>31</v>
      </c>
      <c r="B1" s="46"/>
    </row>
    <row r="3" spans="1:2" ht="21">
      <c r="A3" s="47" t="s">
        <v>32</v>
      </c>
    </row>
    <row r="5" spans="1:2">
      <c r="A5" t="s">
        <v>33</v>
      </c>
      <c r="B5" t="s">
        <v>64</v>
      </c>
    </row>
    <row r="6" spans="1:2">
      <c r="B6" t="s">
        <v>73</v>
      </c>
    </row>
    <row r="7" spans="1:2">
      <c r="B7" t="s">
        <v>74</v>
      </c>
    </row>
    <row r="9" spans="1:2">
      <c r="A9" t="s">
        <v>34</v>
      </c>
      <c r="B9" t="s">
        <v>65</v>
      </c>
    </row>
    <row r="10" spans="1:2">
      <c r="B10" t="s">
        <v>66</v>
      </c>
    </row>
    <row r="11" spans="1:2">
      <c r="B11" t="s">
        <v>75</v>
      </c>
    </row>
    <row r="13" spans="1:2">
      <c r="A13" t="s">
        <v>35</v>
      </c>
      <c r="B13" t="s">
        <v>76</v>
      </c>
    </row>
    <row r="14" spans="1:2">
      <c r="B14" t="s">
        <v>62</v>
      </c>
    </row>
    <row r="15" spans="1:2">
      <c r="B15" t="s">
        <v>77</v>
      </c>
    </row>
    <row r="17" spans="1:2">
      <c r="A17" t="s">
        <v>67</v>
      </c>
      <c r="B17" t="s">
        <v>68</v>
      </c>
    </row>
    <row r="18" spans="1:2" ht="17.25" customHeight="1">
      <c r="A18" s="47"/>
      <c r="B18" t="s">
        <v>78</v>
      </c>
    </row>
    <row r="19" spans="1:2">
      <c r="B19" t="s">
        <v>79</v>
      </c>
    </row>
    <row r="21" spans="1:2">
      <c r="A21" t="s">
        <v>69</v>
      </c>
      <c r="B21" t="s">
        <v>70</v>
      </c>
    </row>
    <row r="22" spans="1:2">
      <c r="B22" t="s">
        <v>63</v>
      </c>
    </row>
    <row r="23" spans="1:2">
      <c r="B23" t="s">
        <v>80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liga</vt:lpstr>
      <vt:lpstr>Pořadí zápasů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2018-09-05T04:36:11Z</dcterms:modified>
</cp:coreProperties>
</file>