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. liga" sheetId="1" r:id="rId1"/>
    <sheet name="2. liga" sheetId="2" r:id="rId2"/>
    <sheet name="3. liga" sheetId="6" r:id="rId3"/>
    <sheet name="Pořadí zápasu" sheetId="5" r:id="rId4"/>
  </sheets>
  <calcPr calcId="125725"/>
</workbook>
</file>

<file path=xl/calcChain.xml><?xml version="1.0" encoding="utf-8"?>
<calcChain xmlns="http://schemas.openxmlformats.org/spreadsheetml/2006/main">
  <c r="P139" i="6"/>
  <c r="R139" s="1"/>
  <c r="O139"/>
  <c r="Q139" s="1"/>
  <c r="N139"/>
  <c r="M139"/>
  <c r="P138"/>
  <c r="R138" s="1"/>
  <c r="O138"/>
  <c r="N138"/>
  <c r="M138"/>
  <c r="P137"/>
  <c r="O137"/>
  <c r="Q137" s="1"/>
  <c r="N137"/>
  <c r="M137"/>
  <c r="P136"/>
  <c r="R136" s="1"/>
  <c r="O136"/>
  <c r="N136"/>
  <c r="M136"/>
  <c r="P135"/>
  <c r="O135"/>
  <c r="Q135" s="1"/>
  <c r="N135"/>
  <c r="M135"/>
  <c r="P134"/>
  <c r="O134"/>
  <c r="Q134" s="1"/>
  <c r="N134"/>
  <c r="M134"/>
  <c r="P133"/>
  <c r="R133" s="1"/>
  <c r="O133"/>
  <c r="N133"/>
  <c r="M133"/>
  <c r="P132"/>
  <c r="O132"/>
  <c r="O140" s="1"/>
  <c r="N132"/>
  <c r="N140" s="1"/>
  <c r="M132"/>
  <c r="M140" s="1"/>
  <c r="P114"/>
  <c r="R114" s="1"/>
  <c r="O114"/>
  <c r="Q114" s="1"/>
  <c r="N114"/>
  <c r="M114"/>
  <c r="P113"/>
  <c r="R113" s="1"/>
  <c r="O113"/>
  <c r="Q113" s="1"/>
  <c r="N113"/>
  <c r="M113"/>
  <c r="P112"/>
  <c r="R112" s="1"/>
  <c r="O112"/>
  <c r="Q112" s="1"/>
  <c r="N112"/>
  <c r="M112"/>
  <c r="P111"/>
  <c r="R111" s="1"/>
  <c r="O111"/>
  <c r="Q111" s="1"/>
  <c r="N111"/>
  <c r="M111"/>
  <c r="P110"/>
  <c r="O110"/>
  <c r="Q110" s="1"/>
  <c r="N110"/>
  <c r="M110"/>
  <c r="P109"/>
  <c r="O109"/>
  <c r="Q109" s="1"/>
  <c r="N109"/>
  <c r="M109"/>
  <c r="P108"/>
  <c r="R108" s="1"/>
  <c r="O108"/>
  <c r="Q108" s="1"/>
  <c r="N108"/>
  <c r="M108"/>
  <c r="P107"/>
  <c r="P115" s="1"/>
  <c r="O107"/>
  <c r="O115" s="1"/>
  <c r="N107"/>
  <c r="N115" s="1"/>
  <c r="M107"/>
  <c r="M115" s="1"/>
  <c r="P89"/>
  <c r="O89"/>
  <c r="N89"/>
  <c r="M89"/>
  <c r="P88"/>
  <c r="O88"/>
  <c r="N88"/>
  <c r="M88"/>
  <c r="P87"/>
  <c r="O87"/>
  <c r="N87"/>
  <c r="M87"/>
  <c r="P86"/>
  <c r="O86"/>
  <c r="N86"/>
  <c r="M86"/>
  <c r="P85"/>
  <c r="O85"/>
  <c r="N85"/>
  <c r="M85"/>
  <c r="P84"/>
  <c r="O84"/>
  <c r="N84"/>
  <c r="M84"/>
  <c r="P83"/>
  <c r="R83" s="1"/>
  <c r="O83"/>
  <c r="N83"/>
  <c r="M83"/>
  <c r="P82"/>
  <c r="P90" s="1"/>
  <c r="O82"/>
  <c r="O90" s="1"/>
  <c r="N82"/>
  <c r="N90" s="1"/>
  <c r="M82"/>
  <c r="M90" s="1"/>
  <c r="P64"/>
  <c r="R64" s="1"/>
  <c r="O64"/>
  <c r="Q64" s="1"/>
  <c r="N64"/>
  <c r="M64"/>
  <c r="P63"/>
  <c r="R63" s="1"/>
  <c r="O63"/>
  <c r="Q63" s="1"/>
  <c r="N63"/>
  <c r="M63"/>
  <c r="P62"/>
  <c r="O62"/>
  <c r="Q62" s="1"/>
  <c r="N62"/>
  <c r="M62"/>
  <c r="P61"/>
  <c r="R61" s="1"/>
  <c r="O61"/>
  <c r="N61"/>
  <c r="M61"/>
  <c r="P60"/>
  <c r="O60"/>
  <c r="Q60" s="1"/>
  <c r="N60"/>
  <c r="M60"/>
  <c r="P59"/>
  <c r="O59"/>
  <c r="Q59" s="1"/>
  <c r="N59"/>
  <c r="M59"/>
  <c r="P58"/>
  <c r="O58"/>
  <c r="Q58" s="1"/>
  <c r="N58"/>
  <c r="M58"/>
  <c r="P57"/>
  <c r="P65" s="1"/>
  <c r="O57"/>
  <c r="O65" s="1"/>
  <c r="N57"/>
  <c r="N65" s="1"/>
  <c r="M57"/>
  <c r="M65" s="1"/>
  <c r="P40"/>
  <c r="R40" s="1"/>
  <c r="O40"/>
  <c r="Q40" s="1"/>
  <c r="N40"/>
  <c r="M40"/>
  <c r="P39"/>
  <c r="R39" s="1"/>
  <c r="O39"/>
  <c r="N39"/>
  <c r="M39"/>
  <c r="P38"/>
  <c r="O38"/>
  <c r="Q38" s="1"/>
  <c r="N38"/>
  <c r="M38"/>
  <c r="P37"/>
  <c r="R37" s="1"/>
  <c r="O37"/>
  <c r="N37"/>
  <c r="M37"/>
  <c r="P36"/>
  <c r="O36"/>
  <c r="Q36" s="1"/>
  <c r="N36"/>
  <c r="M36"/>
  <c r="P35"/>
  <c r="O35"/>
  <c r="Q35" s="1"/>
  <c r="N35"/>
  <c r="M35"/>
  <c r="P34"/>
  <c r="R34" s="1"/>
  <c r="O34"/>
  <c r="N34"/>
  <c r="M34"/>
  <c r="P33"/>
  <c r="P41" s="1"/>
  <c r="O33"/>
  <c r="N33"/>
  <c r="N41" s="1"/>
  <c r="M33"/>
  <c r="M41" s="1"/>
  <c r="P15"/>
  <c r="O15"/>
  <c r="Q15" s="1"/>
  <c r="N15"/>
  <c r="M15"/>
  <c r="P14"/>
  <c r="R14" s="1"/>
  <c r="O14"/>
  <c r="N14"/>
  <c r="M14"/>
  <c r="P13"/>
  <c r="R13" s="1"/>
  <c r="O13"/>
  <c r="N13"/>
  <c r="M13"/>
  <c r="P12"/>
  <c r="R12" s="1"/>
  <c r="O12"/>
  <c r="Q12" s="1"/>
  <c r="N12"/>
  <c r="M12"/>
  <c r="P11"/>
  <c r="O11"/>
  <c r="Q11" s="1"/>
  <c r="N11"/>
  <c r="M11"/>
  <c r="P10"/>
  <c r="O10"/>
  <c r="Q10" s="1"/>
  <c r="N10"/>
  <c r="M10"/>
  <c r="P9"/>
  <c r="R9" s="1"/>
  <c r="O9"/>
  <c r="Q9" s="1"/>
  <c r="N9"/>
  <c r="M9"/>
  <c r="P8"/>
  <c r="P16" s="1"/>
  <c r="O8"/>
  <c r="O16" s="1"/>
  <c r="N8"/>
  <c r="N16" s="1"/>
  <c r="M8"/>
  <c r="M16" s="1"/>
  <c r="P139" i="2"/>
  <c r="O139"/>
  <c r="Q139" s="1"/>
  <c r="N139"/>
  <c r="M139"/>
  <c r="P138"/>
  <c r="R138" s="1"/>
  <c r="O138"/>
  <c r="Q138" s="1"/>
  <c r="N138"/>
  <c r="M138"/>
  <c r="P137"/>
  <c r="O137"/>
  <c r="Q137" s="1"/>
  <c r="N137"/>
  <c r="M137"/>
  <c r="P136"/>
  <c r="O136"/>
  <c r="Q136" s="1"/>
  <c r="N136"/>
  <c r="M136"/>
  <c r="P135"/>
  <c r="O135"/>
  <c r="Q135" s="1"/>
  <c r="N135"/>
  <c r="M135"/>
  <c r="P134"/>
  <c r="O134"/>
  <c r="Q134" s="1"/>
  <c r="N134"/>
  <c r="M134"/>
  <c r="P133"/>
  <c r="O133"/>
  <c r="Q133" s="1"/>
  <c r="N133"/>
  <c r="M133"/>
  <c r="P132"/>
  <c r="P140" s="1"/>
  <c r="O132"/>
  <c r="O140" s="1"/>
  <c r="N132"/>
  <c r="N140" s="1"/>
  <c r="M132"/>
  <c r="M140" s="1"/>
  <c r="P114"/>
  <c r="R114" s="1"/>
  <c r="O114"/>
  <c r="Q114" s="1"/>
  <c r="N114"/>
  <c r="M114"/>
  <c r="P113"/>
  <c r="R113" s="1"/>
  <c r="O113"/>
  <c r="Q113" s="1"/>
  <c r="N113"/>
  <c r="M113"/>
  <c r="P112"/>
  <c r="R112" s="1"/>
  <c r="O112"/>
  <c r="Q112" s="1"/>
  <c r="N112"/>
  <c r="M112"/>
  <c r="P111"/>
  <c r="R111" s="1"/>
  <c r="O111"/>
  <c r="Q111" s="1"/>
  <c r="N111"/>
  <c r="M111"/>
  <c r="P110"/>
  <c r="R110" s="1"/>
  <c r="O110"/>
  <c r="N110"/>
  <c r="M110"/>
  <c r="P109"/>
  <c r="O109"/>
  <c r="Q109" s="1"/>
  <c r="N109"/>
  <c r="M109"/>
  <c r="P108"/>
  <c r="O108"/>
  <c r="Q108" s="1"/>
  <c r="N108"/>
  <c r="M108"/>
  <c r="P107"/>
  <c r="P115" s="1"/>
  <c r="O107"/>
  <c r="O115" s="1"/>
  <c r="N107"/>
  <c r="N115" s="1"/>
  <c r="M107"/>
  <c r="M115" s="1"/>
  <c r="P89"/>
  <c r="R89" s="1"/>
  <c r="O89"/>
  <c r="Q89" s="1"/>
  <c r="N89"/>
  <c r="M89"/>
  <c r="P88"/>
  <c r="R88" s="1"/>
  <c r="O88"/>
  <c r="Q88" s="1"/>
  <c r="N88"/>
  <c r="M88"/>
  <c r="P87"/>
  <c r="R87" s="1"/>
  <c r="O87"/>
  <c r="Q87" s="1"/>
  <c r="N87"/>
  <c r="M87"/>
  <c r="P86"/>
  <c r="R86" s="1"/>
  <c r="O86"/>
  <c r="Q86" s="1"/>
  <c r="N86"/>
  <c r="M86"/>
  <c r="P85"/>
  <c r="R85" s="1"/>
  <c r="O85"/>
  <c r="Q85" s="1"/>
  <c r="N85"/>
  <c r="M85"/>
  <c r="P84"/>
  <c r="R84" s="1"/>
  <c r="O84"/>
  <c r="Q84" s="1"/>
  <c r="N84"/>
  <c r="M84"/>
  <c r="P83"/>
  <c r="R83" s="1"/>
  <c r="O83"/>
  <c r="Q83" s="1"/>
  <c r="N83"/>
  <c r="M83"/>
  <c r="P82"/>
  <c r="P90" s="1"/>
  <c r="O82"/>
  <c r="O90" s="1"/>
  <c r="N82"/>
  <c r="N90" s="1"/>
  <c r="M82"/>
  <c r="M90" s="1"/>
  <c r="P64"/>
  <c r="R64" s="1"/>
  <c r="O64"/>
  <c r="N64"/>
  <c r="M64"/>
  <c r="P63"/>
  <c r="R63" s="1"/>
  <c r="O63"/>
  <c r="N63"/>
  <c r="M63"/>
  <c r="P62"/>
  <c r="R62" s="1"/>
  <c r="O62"/>
  <c r="N62"/>
  <c r="M62"/>
  <c r="P61"/>
  <c r="R61" s="1"/>
  <c r="O61"/>
  <c r="N61"/>
  <c r="M61"/>
  <c r="P60"/>
  <c r="R60" s="1"/>
  <c r="O60"/>
  <c r="N60"/>
  <c r="M60"/>
  <c r="P59"/>
  <c r="R59" s="1"/>
  <c r="O59"/>
  <c r="Q59" s="1"/>
  <c r="N59"/>
  <c r="M59"/>
  <c r="P58"/>
  <c r="R58" s="1"/>
  <c r="O58"/>
  <c r="N58"/>
  <c r="M58"/>
  <c r="P57"/>
  <c r="P65" s="1"/>
  <c r="O57"/>
  <c r="O65" s="1"/>
  <c r="N57"/>
  <c r="N65" s="1"/>
  <c r="M57"/>
  <c r="M65" s="1"/>
  <c r="P40"/>
  <c r="R40" s="1"/>
  <c r="O40"/>
  <c r="N40"/>
  <c r="M40"/>
  <c r="P39"/>
  <c r="R39" s="1"/>
  <c r="O39"/>
  <c r="N39"/>
  <c r="M39"/>
  <c r="P38"/>
  <c r="R38" s="1"/>
  <c r="O38"/>
  <c r="N38"/>
  <c r="M38"/>
  <c r="P37"/>
  <c r="R37" s="1"/>
  <c r="O37"/>
  <c r="N37"/>
  <c r="M37"/>
  <c r="P36"/>
  <c r="R36" s="1"/>
  <c r="O36"/>
  <c r="Q36" s="1"/>
  <c r="N36"/>
  <c r="M36"/>
  <c r="P35"/>
  <c r="R35" s="1"/>
  <c r="O35"/>
  <c r="N35"/>
  <c r="M35"/>
  <c r="P34"/>
  <c r="R34" s="1"/>
  <c r="O34"/>
  <c r="N34"/>
  <c r="M34"/>
  <c r="P33"/>
  <c r="P41" s="1"/>
  <c r="O33"/>
  <c r="N33"/>
  <c r="N41" s="1"/>
  <c r="M33"/>
  <c r="M41" s="1"/>
  <c r="P15"/>
  <c r="R15" s="1"/>
  <c r="O15"/>
  <c r="N15"/>
  <c r="M15"/>
  <c r="P14"/>
  <c r="O14"/>
  <c r="Q14" s="1"/>
  <c r="N14"/>
  <c r="M14"/>
  <c r="P13"/>
  <c r="R13" s="1"/>
  <c r="O13"/>
  <c r="Q13" s="1"/>
  <c r="N13"/>
  <c r="M13"/>
  <c r="P12"/>
  <c r="O12"/>
  <c r="Q12" s="1"/>
  <c r="N12"/>
  <c r="M12"/>
  <c r="P11"/>
  <c r="R11" s="1"/>
  <c r="O11"/>
  <c r="Q11" s="1"/>
  <c r="N11"/>
  <c r="M11"/>
  <c r="P10"/>
  <c r="R10" s="1"/>
  <c r="O10"/>
  <c r="N10"/>
  <c r="M10"/>
  <c r="P9"/>
  <c r="R9" s="1"/>
  <c r="O9"/>
  <c r="Q9" s="1"/>
  <c r="N9"/>
  <c r="M9"/>
  <c r="P8"/>
  <c r="P16" s="1"/>
  <c r="O8"/>
  <c r="O16" s="1"/>
  <c r="N8"/>
  <c r="N16" s="1"/>
  <c r="M8"/>
  <c r="M16" s="1"/>
  <c r="P140" i="1"/>
  <c r="R140" s="1"/>
  <c r="O140"/>
  <c r="Q140" s="1"/>
  <c r="N140"/>
  <c r="M140"/>
  <c r="P139"/>
  <c r="R139" s="1"/>
  <c r="O139"/>
  <c r="N139"/>
  <c r="M139"/>
  <c r="P138"/>
  <c r="R138" s="1"/>
  <c r="O138"/>
  <c r="Q138" s="1"/>
  <c r="N138"/>
  <c r="M138"/>
  <c r="P137"/>
  <c r="R137" s="1"/>
  <c r="O137"/>
  <c r="N137"/>
  <c r="M137"/>
  <c r="P136"/>
  <c r="R136" s="1"/>
  <c r="O136"/>
  <c r="Q136" s="1"/>
  <c r="N136"/>
  <c r="M136"/>
  <c r="P135"/>
  <c r="R135" s="1"/>
  <c r="O135"/>
  <c r="N135"/>
  <c r="M135"/>
  <c r="P134"/>
  <c r="R134" s="1"/>
  <c r="O134"/>
  <c r="N134"/>
  <c r="M134"/>
  <c r="P133"/>
  <c r="P141" s="1"/>
  <c r="O133"/>
  <c r="O141" s="1"/>
  <c r="N133"/>
  <c r="N141" s="1"/>
  <c r="M133"/>
  <c r="M141" s="1"/>
  <c r="P117"/>
  <c r="R117" s="1"/>
  <c r="O117"/>
  <c r="Q117" s="1"/>
  <c r="N117"/>
  <c r="M117"/>
  <c r="P116"/>
  <c r="R116" s="1"/>
  <c r="O116"/>
  <c r="N116"/>
  <c r="M116"/>
  <c r="P115"/>
  <c r="R115" s="1"/>
  <c r="O115"/>
  <c r="Q115" s="1"/>
  <c r="N115"/>
  <c r="M115"/>
  <c r="P114"/>
  <c r="R114" s="1"/>
  <c r="O114"/>
  <c r="N114"/>
  <c r="M114"/>
  <c r="P113"/>
  <c r="O113"/>
  <c r="Q113" s="1"/>
  <c r="N113"/>
  <c r="M113"/>
  <c r="P112"/>
  <c r="R112" s="1"/>
  <c r="O112"/>
  <c r="N112"/>
  <c r="M112"/>
  <c r="P111"/>
  <c r="R111" s="1"/>
  <c r="O111"/>
  <c r="N111"/>
  <c r="M111"/>
  <c r="P110"/>
  <c r="O110"/>
  <c r="O118" s="1"/>
  <c r="N110"/>
  <c r="N118" s="1"/>
  <c r="M110"/>
  <c r="M118" s="1"/>
  <c r="P92"/>
  <c r="R92" s="1"/>
  <c r="O92"/>
  <c r="N92"/>
  <c r="M92"/>
  <c r="P91"/>
  <c r="R91" s="1"/>
  <c r="O91"/>
  <c r="N91"/>
  <c r="M91"/>
  <c r="P90"/>
  <c r="R90" s="1"/>
  <c r="O90"/>
  <c r="Q90" s="1"/>
  <c r="N90"/>
  <c r="M90"/>
  <c r="P89"/>
  <c r="R89" s="1"/>
  <c r="O89"/>
  <c r="Q89" s="1"/>
  <c r="N89"/>
  <c r="M89"/>
  <c r="P88"/>
  <c r="R88" s="1"/>
  <c r="O88"/>
  <c r="N88"/>
  <c r="M88"/>
  <c r="P87"/>
  <c r="R87" s="1"/>
  <c r="O87"/>
  <c r="Q87" s="1"/>
  <c r="N87"/>
  <c r="M87"/>
  <c r="P86"/>
  <c r="R86" s="1"/>
  <c r="O86"/>
  <c r="N86"/>
  <c r="M86"/>
  <c r="P85"/>
  <c r="P93" s="1"/>
  <c r="O85"/>
  <c r="O93" s="1"/>
  <c r="N85"/>
  <c r="N93" s="1"/>
  <c r="M85"/>
  <c r="M93" s="1"/>
  <c r="P67"/>
  <c r="R67" s="1"/>
  <c r="O67"/>
  <c r="N67"/>
  <c r="M67"/>
  <c r="P66"/>
  <c r="R66" s="1"/>
  <c r="O66"/>
  <c r="Q66" s="1"/>
  <c r="N66"/>
  <c r="M66"/>
  <c r="P65"/>
  <c r="R65" s="1"/>
  <c r="O65"/>
  <c r="N65"/>
  <c r="M65"/>
  <c r="P64"/>
  <c r="R64" s="1"/>
  <c r="O64"/>
  <c r="Q64" s="1"/>
  <c r="N64"/>
  <c r="M64"/>
  <c r="P63"/>
  <c r="R63" s="1"/>
  <c r="O63"/>
  <c r="N63"/>
  <c r="M63"/>
  <c r="P62"/>
  <c r="O62"/>
  <c r="Q62" s="1"/>
  <c r="N62"/>
  <c r="M62"/>
  <c r="P61"/>
  <c r="R61" s="1"/>
  <c r="O61"/>
  <c r="Q61" s="1"/>
  <c r="N61"/>
  <c r="M61"/>
  <c r="P60"/>
  <c r="P68" s="1"/>
  <c r="O60"/>
  <c r="O68" s="1"/>
  <c r="N60"/>
  <c r="N68" s="1"/>
  <c r="M60"/>
  <c r="M68" s="1"/>
  <c r="P42"/>
  <c r="R42" s="1"/>
  <c r="O42"/>
  <c r="N42"/>
  <c r="M42"/>
  <c r="P41"/>
  <c r="R41" s="1"/>
  <c r="O41"/>
  <c r="Q41" s="1"/>
  <c r="N41"/>
  <c r="M41"/>
  <c r="P40"/>
  <c r="R40" s="1"/>
  <c r="O40"/>
  <c r="N40"/>
  <c r="M40"/>
  <c r="P39"/>
  <c r="R39" s="1"/>
  <c r="O39"/>
  <c r="N39"/>
  <c r="M39"/>
  <c r="P38"/>
  <c r="R38" s="1"/>
  <c r="O38"/>
  <c r="N38"/>
  <c r="M38"/>
  <c r="P37"/>
  <c r="O37"/>
  <c r="Q37" s="1"/>
  <c r="N37"/>
  <c r="M37"/>
  <c r="P36"/>
  <c r="O36"/>
  <c r="Q36" s="1"/>
  <c r="N36"/>
  <c r="M36"/>
  <c r="P35"/>
  <c r="P43" s="1"/>
  <c r="O35"/>
  <c r="O43" s="1"/>
  <c r="N35"/>
  <c r="N43" s="1"/>
  <c r="M35"/>
  <c r="M43" s="1"/>
  <c r="P17"/>
  <c r="R17" s="1"/>
  <c r="O17"/>
  <c r="N17"/>
  <c r="M17"/>
  <c r="P16"/>
  <c r="R16" s="1"/>
  <c r="O16"/>
  <c r="N16"/>
  <c r="M16"/>
  <c r="P15"/>
  <c r="R15" s="1"/>
  <c r="O15"/>
  <c r="N15"/>
  <c r="M15"/>
  <c r="P14"/>
  <c r="R14" s="1"/>
  <c r="O14"/>
  <c r="N14"/>
  <c r="M14"/>
  <c r="P13"/>
  <c r="R13" s="1"/>
  <c r="O13"/>
  <c r="N13"/>
  <c r="M13"/>
  <c r="P12"/>
  <c r="R12" s="1"/>
  <c r="O12"/>
  <c r="N12"/>
  <c r="M12"/>
  <c r="P11"/>
  <c r="R11" s="1"/>
  <c r="O11"/>
  <c r="Q11" s="1"/>
  <c r="N11"/>
  <c r="M11"/>
  <c r="P10"/>
  <c r="O10"/>
  <c r="Q10" s="1"/>
  <c r="N10"/>
  <c r="M10"/>
  <c r="O41" i="6" l="1"/>
  <c r="P118" i="1"/>
  <c r="O41" i="2"/>
  <c r="P140" i="6"/>
  <c r="R8"/>
  <c r="R16" s="1"/>
  <c r="R41"/>
  <c r="R57"/>
  <c r="R65" s="1"/>
  <c r="R90"/>
  <c r="R115"/>
  <c r="R132"/>
  <c r="R140" s="1"/>
  <c r="Q16"/>
  <c r="Q33"/>
  <c r="Q41" s="1"/>
  <c r="Q65"/>
  <c r="Q82"/>
  <c r="Q90" s="1"/>
  <c r="Q107"/>
  <c r="Q115" s="1"/>
  <c r="Q140"/>
  <c r="R140" i="2"/>
  <c r="Q132"/>
  <c r="Q140" s="1"/>
  <c r="R107"/>
  <c r="R115" s="1"/>
  <c r="Q107"/>
  <c r="Q115" s="1"/>
  <c r="R82"/>
  <c r="R90" s="1"/>
  <c r="Q90"/>
  <c r="R57"/>
  <c r="R65" s="1"/>
  <c r="Q65"/>
  <c r="R33"/>
  <c r="R41" s="1"/>
  <c r="Q41"/>
  <c r="R16"/>
  <c r="Q8"/>
  <c r="Q16" s="1"/>
  <c r="R133" i="1"/>
  <c r="R141" s="1"/>
  <c r="Q133"/>
  <c r="Q141" s="1"/>
  <c r="R110"/>
  <c r="R118" s="1"/>
  <c r="Q110"/>
  <c r="Q118" s="1"/>
  <c r="R93"/>
  <c r="Q93"/>
  <c r="R68"/>
  <c r="Q60"/>
  <c r="Q68" s="1"/>
  <c r="R35"/>
  <c r="R43" s="1"/>
  <c r="Q35"/>
  <c r="Q43" s="1"/>
  <c r="N18" l="1"/>
  <c r="M18"/>
  <c r="O18" l="1"/>
  <c r="Q18"/>
  <c r="R18"/>
  <c r="P18"/>
</calcChain>
</file>

<file path=xl/sharedStrings.xml><?xml version="1.0" encoding="utf-8"?>
<sst xmlns="http://schemas.openxmlformats.org/spreadsheetml/2006/main" count="1399" uniqueCount="195">
  <si>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</si>
  <si>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</si>
  <si>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</si>
  <si>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</si>
  <si>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</si>
  <si>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</si>
  <si>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</si>
  <si>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</si>
  <si>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</si>
  <si>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</si>
  <si>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</si>
  <si>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</si>
  <si>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</si>
  <si>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</si>
  <si>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</si>
  <si>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</si>
  <si>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</si>
  <si>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</si>
  <si>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</si>
  <si>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</si>
  <si>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</si>
  <si>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</si>
  <si>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</si>
  <si>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</si>
  <si>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</si>
  <si>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</si>
  <si>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</si>
  <si>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Talent liga družstev U-13</t>
  </si>
  <si>
    <t>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</si>
  <si>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</si>
  <si>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</si>
  <si>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</t>
  </si>
  <si>
    <t>Talent liga družstev U-13 Rychnov nad Kněžnou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</si>
  <si>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</si>
  <si>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</si>
  <si>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</si>
  <si>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</si>
  <si>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</si>
  <si>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</si>
  <si>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</si>
  <si>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Kvetoslava Maňásková</t>
  </si>
  <si>
    <t>BRNK "A"</t>
  </si>
  <si>
    <t>Valouch Ondřej</t>
  </si>
  <si>
    <t>BRNK "B"</t>
  </si>
  <si>
    <t>Valentová Denisa</t>
  </si>
  <si>
    <t>Kulhánková Barbora</t>
  </si>
  <si>
    <t>Patzák Lukáš</t>
  </si>
  <si>
    <t>Urbanová Martina</t>
  </si>
  <si>
    <t>Vomáčka Leoš</t>
  </si>
  <si>
    <t>Fiedlerová Lucie</t>
  </si>
  <si>
    <t>Burget Adam</t>
  </si>
  <si>
    <t>Kačírek Jindřich</t>
  </si>
  <si>
    <t>TJ Sokol Polabiny Pardubice "A" - Badminton Brno</t>
  </si>
  <si>
    <t>2. liga</t>
  </si>
  <si>
    <t>BRNK "A" - 1. BK Šumperk</t>
  </si>
  <si>
    <t>Sportcentrum NMnM "B" - TJ Lanškroun</t>
  </si>
  <si>
    <t>BRNK "A" - BRNK "B"</t>
  </si>
  <si>
    <t>TJ Sokol Polabiny Pardubice "A"</t>
  </si>
  <si>
    <t>TJ Sokol Polabiny Pardubice "B"</t>
  </si>
  <si>
    <t>Ježek Kryštof</t>
  </si>
  <si>
    <t>Havlíček Vojtěch</t>
  </si>
  <si>
    <t>Hykel Martin</t>
  </si>
  <si>
    <t>Fridrichová Adéla</t>
  </si>
  <si>
    <t>Burget-Havlíček</t>
  </si>
  <si>
    <t>Ježek-Hykel</t>
  </si>
  <si>
    <t>Valentová-Kulhánková</t>
  </si>
  <si>
    <t>Badminton Brno</t>
  </si>
  <si>
    <t>Cirók Josef</t>
  </si>
  <si>
    <t>Ciróková Tereza</t>
  </si>
  <si>
    <t>Valouch-Cirók</t>
  </si>
  <si>
    <t>Slavík Matyáš</t>
  </si>
  <si>
    <t>Patzák-Slavík</t>
  </si>
  <si>
    <t>Novák Michal</t>
  </si>
  <si>
    <t>Vrzáčková Adéla</t>
  </si>
  <si>
    <t>Vomáčka-Novák</t>
  </si>
  <si>
    <t>Kohútová Valérie</t>
  </si>
  <si>
    <t>1. BK Šumperk</t>
  </si>
  <si>
    <t>Trejtnar Vojtěch</t>
  </si>
  <si>
    <t>Nyč-Trejtnar</t>
  </si>
  <si>
    <t>Malá Kateřina</t>
  </si>
  <si>
    <t>Šverclová Aneta</t>
  </si>
  <si>
    <t>TJ Lanškroun</t>
  </si>
  <si>
    <t>2.kolo</t>
  </si>
  <si>
    <t>TJ Sokol Polabiny Pardubice "A" - TJ ASTRA ZM Praha</t>
  </si>
  <si>
    <t>Badminton Brno -TJ Montas Hradec Králové</t>
  </si>
  <si>
    <t>TJ Sokol Polabiny Pardubice  "A" - TJ Montas Hradec Králové</t>
  </si>
  <si>
    <t>Badminton Brno - TJ ASTRA ZM Praha</t>
  </si>
  <si>
    <t>TJ Montas Hradec  Králové - TJ ASTRA ZM Praha</t>
  </si>
  <si>
    <t>Sportcentrum NMnM "A" - TJ Lanškroun</t>
  </si>
  <si>
    <t>Sportcentrum NMnM "A" - Sportcentrum NMnM "B"</t>
  </si>
  <si>
    <t>TJ Sokol Polabiny "B" - Sportcentrum NMnM "B"</t>
  </si>
  <si>
    <t>TJ Sokol Polabiny "B" - TJ Lanškroun</t>
  </si>
  <si>
    <t>Sportcentrum NMnM "A" - TJ Sokol Polabiny "B"</t>
  </si>
  <si>
    <t>3. liga</t>
  </si>
  <si>
    <t>BRNK "B" - 1. BK Šumperk</t>
  </si>
  <si>
    <t>TJ ASTRA ZM Praha</t>
  </si>
  <si>
    <t>TJ Montas Hradec Králové</t>
  </si>
  <si>
    <t>Trozmüllerová Gabriela</t>
  </si>
  <si>
    <t>Ciróková-Trozmüllerová</t>
  </si>
  <si>
    <t>Šolar Ondřej</t>
  </si>
  <si>
    <t>Tvrdík Lukáš</t>
  </si>
  <si>
    <t>Jarošová Veronika</t>
  </si>
  <si>
    <t>Kuchová Anna</t>
  </si>
  <si>
    <t>Šolar-Tvrdík</t>
  </si>
  <si>
    <t>Jarošová-Kuchová</t>
  </si>
  <si>
    <t>Sportcentrum NMnM "A"</t>
  </si>
  <si>
    <t>Maixnerová Amélie</t>
  </si>
  <si>
    <t>Kmentová Tereza</t>
  </si>
  <si>
    <t>Maixnerová-Kmentová</t>
  </si>
  <si>
    <t>Sportcentrum NMnM "B"</t>
  </si>
  <si>
    <t>Fridrichová-Šverclová</t>
  </si>
  <si>
    <t>TJ Sokol Polabiny "B"</t>
  </si>
  <si>
    <t>Sportcentrum NMnM B"</t>
  </si>
  <si>
    <t xml:space="preserve">Nyč Daniel </t>
  </si>
  <si>
    <t>Čada Daniel</t>
  </si>
  <si>
    <t>Kačírek-Čada</t>
  </si>
  <si>
    <t>Jordová Beáta4</t>
  </si>
  <si>
    <t>Malá-Jordová</t>
  </si>
  <si>
    <t>Havlíček-Kulhánková</t>
  </si>
  <si>
    <t>Burget-Valentová</t>
  </si>
  <si>
    <t>ASTRA LŠ</t>
  </si>
  <si>
    <t>Tvrdík-Jarošová</t>
  </si>
  <si>
    <t>Šolar-Kuchová</t>
  </si>
  <si>
    <t>Jurča Filip</t>
  </si>
  <si>
    <t>Daniel Filip</t>
  </si>
  <si>
    <t>Jurča-Maixnerová</t>
  </si>
  <si>
    <t>Daniel-Kmentová</t>
  </si>
  <si>
    <t>Kominácká Markéta</t>
  </si>
  <si>
    <t>Patzák-Fiedlerová</t>
  </si>
  <si>
    <t>Slavík-Urbanová</t>
  </si>
  <si>
    <t>Jurča-Daniel</t>
  </si>
  <si>
    <t>Hykel-Fridrichová</t>
  </si>
  <si>
    <t>Ježek-Šverclová</t>
  </si>
  <si>
    <t>Vrzáčková-Kominácká</t>
  </si>
  <si>
    <t>Vomáčka -Vrzáčková</t>
  </si>
  <si>
    <t>Novák-Kominácká</t>
  </si>
  <si>
    <t>Lecián Tobiáš</t>
  </si>
  <si>
    <t>Moravec Michal</t>
  </si>
  <si>
    <t>Davídková Alena</t>
  </si>
  <si>
    <t>Češková Sára</t>
  </si>
  <si>
    <t>Davídková-Češková</t>
  </si>
  <si>
    <t>Švarc-Češková</t>
  </si>
  <si>
    <t>Cirók-Ciróková</t>
  </si>
  <si>
    <t>Valouch-Trozmüllerová</t>
  </si>
  <si>
    <t>Nyč-Hynková</t>
  </si>
  <si>
    <t>Trejtnar-Tobolková</t>
  </si>
  <si>
    <t>Hynková Martina</t>
  </si>
  <si>
    <t>Tobolková Dominika</t>
  </si>
  <si>
    <t>Hynková-Tobolková</t>
  </si>
  <si>
    <t>Štěpánová Melisa Hana</t>
  </si>
  <si>
    <t>Trejtnarová-Štěpánová</t>
  </si>
  <si>
    <t>Čada-Kohútová</t>
  </si>
  <si>
    <t>Kačírek-Štěpánová</t>
  </si>
  <si>
    <t>Tyšlic Marek</t>
  </si>
  <si>
    <t>Dajčar Jakub</t>
  </si>
  <si>
    <t>Tyšlic-Dajčar</t>
  </si>
  <si>
    <t>Tyšlic-Malá</t>
  </si>
  <si>
    <t>Dajčar-Jordová</t>
  </si>
  <si>
    <t>Moravec-Davídková</t>
  </si>
  <si>
    <t>Křivka David</t>
  </si>
  <si>
    <t>Krupička Lukáš</t>
  </si>
  <si>
    <t>Bálintová Michaela</t>
  </si>
  <si>
    <t>Hanzlová Emma</t>
  </si>
  <si>
    <t>Křivka-Krupička</t>
  </si>
  <si>
    <t>Bálintová-Hanzlová</t>
  </si>
  <si>
    <t>Křivka-Bálintová</t>
  </si>
  <si>
    <t>Krupička-Hanzlová</t>
  </si>
  <si>
    <t>Daniel-Maixnerová</t>
  </si>
  <si>
    <t>Jurča-Kmentová</t>
  </si>
  <si>
    <t>Urbanová-Fiedlerová</t>
  </si>
  <si>
    <t>Křivka-Hanzlová</t>
  </si>
  <si>
    <t>Krupička-Bálintová</t>
  </si>
  <si>
    <t>remíza</t>
  </si>
  <si>
    <t>Nyč-Tobolková</t>
  </si>
  <si>
    <t>Trejtnar-Hynková</t>
  </si>
  <si>
    <t>Štěpánová-Kohútová</t>
  </si>
  <si>
    <t>Čada-Trejtnarová</t>
  </si>
  <si>
    <t>Moravec-Lecián</t>
  </si>
  <si>
    <t>TJ Sokol Polabiny PCE "A"</t>
  </si>
  <si>
    <t>Moravec-Švarc</t>
  </si>
  <si>
    <t>Lecián-Češková</t>
  </si>
  <si>
    <t>Švarc Davídková</t>
  </si>
  <si>
    <t>Vomáčka-Kominácká</t>
  </si>
  <si>
    <t>Novák-Vrzáčková</t>
  </si>
  <si>
    <t>TJ Sokol Polabiny PCE "B"</t>
  </si>
  <si>
    <t>Jordová Beáta</t>
  </si>
  <si>
    <t>Lecián-Davídková</t>
  </si>
  <si>
    <t>Švarc Češková</t>
  </si>
  <si>
    <t>Kohútová-Štěpánová</t>
  </si>
  <si>
    <t>Tejtnarová Magdaléna</t>
  </si>
  <si>
    <t>TJ Sokol Polabiny Pce "B"</t>
  </si>
  <si>
    <t>TJ Sokol Polabiny Pce "A"</t>
  </si>
  <si>
    <t>1. BK Šumperk - Astra LŠ</t>
  </si>
  <si>
    <t>BRNK "B" - Astra LŠ</t>
  </si>
  <si>
    <t>BRNK "A" - Astra LŠ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</si>
</sst>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95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14" fillId="0" borderId="32" xfId="6" applyFont="1" applyBorder="1" applyAlignment="1">
      <alignment horizontal="centerContinuous" vertical="center"/>
    </xf>
    <xf numFmtId="0" fontId="14" fillId="0" borderId="33" xfId="6" applyFont="1" applyBorder="1" applyAlignment="1">
      <alignment horizontal="centerContinuous" vertical="center"/>
    </xf>
    <xf numFmtId="0" fontId="14" fillId="0" borderId="34" xfId="6" applyFont="1" applyBorder="1" applyAlignment="1">
      <alignment horizontal="centerContinuous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4" fillId="0" borderId="0" xfId="0" applyFont="1" applyBorder="1"/>
    <xf numFmtId="0" fontId="20" fillId="0" borderId="0" xfId="0" applyFont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5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26" fillId="0" borderId="0" xfId="0" applyFont="1"/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21" fillId="0" borderId="25" xfId="0" applyFont="1" applyBorder="1"/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148"/>
  <sheetViews>
    <sheetView tabSelected="1" zoomScale="90" zoomScaleNormal="90" workbookViewId="0">
      <selection activeCell="C105" sqref="C105:O105"/>
    </sheetView>
  </sheetViews>
  <sheetFormatPr defaultRowHeight="15"/>
  <cols>
    <col min="2" max="3" width="18.28515625" customWidth="1"/>
    <col min="4" max="4" width="5.140625" customWidth="1"/>
    <col min="5" max="5" width="1.28515625" customWidth="1"/>
    <col min="6" max="7" width="4.7109375" customWidth="1"/>
    <col min="8" max="8" width="1.140625" customWidth="1"/>
    <col min="9" max="9" width="5.28515625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3" spans="1:21" ht="27" thickBot="1">
      <c r="A3" s="73" t="s">
        <v>32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1"/>
      <c r="U3" s="1"/>
    </row>
    <row r="4" spans="1:21" ht="15.75" thickBot="1">
      <c r="A4" s="2" t="s">
        <v>0</v>
      </c>
      <c r="B4" s="3"/>
      <c r="C4" s="74" t="s">
        <v>27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1"/>
      <c r="U4" s="1"/>
    </row>
    <row r="5" spans="1:21" ht="16.5" thickTop="1">
      <c r="A5" s="4" t="s">
        <v>1</v>
      </c>
      <c r="B5" s="5"/>
      <c r="C5" s="77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  <c r="P5" s="80" t="s">
        <v>2</v>
      </c>
      <c r="Q5" s="81"/>
      <c r="R5" s="6"/>
      <c r="S5" s="50">
        <v>43197</v>
      </c>
      <c r="T5" s="1"/>
      <c r="U5" s="1"/>
    </row>
    <row r="6" spans="1:21" ht="15.75">
      <c r="A6" s="4" t="s">
        <v>3</v>
      </c>
      <c r="B6" s="8"/>
      <c r="C6" s="82" t="s">
        <v>95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4"/>
      <c r="P6" s="85" t="s">
        <v>4</v>
      </c>
      <c r="Q6" s="86"/>
      <c r="R6" s="9" t="s">
        <v>33</v>
      </c>
      <c r="S6" s="7"/>
      <c r="T6" s="1"/>
      <c r="U6" s="1"/>
    </row>
    <row r="7" spans="1:21" ht="15.75" thickBot="1">
      <c r="A7" s="10" t="s">
        <v>5</v>
      </c>
      <c r="B7" s="11"/>
      <c r="C7" s="87" t="s">
        <v>40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  <c r="P7" s="12"/>
      <c r="Q7" s="13"/>
      <c r="R7" s="14"/>
      <c r="S7" s="15" t="s">
        <v>82</v>
      </c>
      <c r="T7" s="1"/>
      <c r="U7" s="1"/>
    </row>
    <row r="8" spans="1:21" ht="15.75">
      <c r="A8" s="16"/>
      <c r="B8" s="17" t="s">
        <v>6</v>
      </c>
      <c r="C8" s="17" t="s">
        <v>7</v>
      </c>
      <c r="D8" s="90" t="s">
        <v>8</v>
      </c>
      <c r="E8" s="91"/>
      <c r="F8" s="91"/>
      <c r="G8" s="91"/>
      <c r="H8" s="91"/>
      <c r="I8" s="91"/>
      <c r="J8" s="91"/>
      <c r="K8" s="91"/>
      <c r="L8" s="92"/>
      <c r="M8" s="93" t="s">
        <v>9</v>
      </c>
      <c r="N8" s="94"/>
      <c r="O8" s="93" t="s">
        <v>10</v>
      </c>
      <c r="P8" s="94"/>
      <c r="Q8" s="93" t="s">
        <v>11</v>
      </c>
      <c r="R8" s="94"/>
      <c r="S8" s="18" t="s">
        <v>12</v>
      </c>
      <c r="T8" s="1"/>
      <c r="U8" s="1"/>
    </row>
    <row r="9" spans="1:21" ht="16.5" thickBot="1">
      <c r="A9" s="19"/>
      <c r="B9" s="20"/>
      <c r="C9" s="21"/>
      <c r="D9" s="22">
        <v>1</v>
      </c>
      <c r="E9" s="22"/>
      <c r="F9" s="22"/>
      <c r="G9" s="22">
        <v>2</v>
      </c>
      <c r="H9" s="22"/>
      <c r="I9" s="22"/>
      <c r="J9" s="22">
        <v>3</v>
      </c>
      <c r="K9" s="23"/>
      <c r="L9" s="24"/>
      <c r="M9" s="25"/>
      <c r="N9" s="26"/>
      <c r="O9" s="25"/>
      <c r="P9" s="26"/>
      <c r="Q9" s="25"/>
      <c r="R9" s="26"/>
      <c r="S9" s="27"/>
      <c r="T9" s="1"/>
      <c r="U9" s="1"/>
    </row>
    <row r="10" spans="1:21" ht="25.5" thickTop="1" thickBot="1">
      <c r="A10" s="28" t="s">
        <v>13</v>
      </c>
      <c r="B10" s="53" t="s">
        <v>50</v>
      </c>
      <c r="C10" s="54" t="s">
        <v>136</v>
      </c>
      <c r="D10" s="55">
        <v>5</v>
      </c>
      <c r="E10" s="56" t="s">
        <v>14</v>
      </c>
      <c r="F10" s="57">
        <v>11</v>
      </c>
      <c r="G10" s="55">
        <v>10</v>
      </c>
      <c r="H10" s="56" t="s">
        <v>14</v>
      </c>
      <c r="I10" s="57">
        <v>11</v>
      </c>
      <c r="J10" s="55"/>
      <c r="K10" s="56" t="s">
        <v>14</v>
      </c>
      <c r="L10" s="57"/>
      <c r="M10" s="58">
        <f t="shared" ref="M10:M17" si="0">D10+G10+J10</f>
        <v>15</v>
      </c>
      <c r="N10" s="59">
        <f t="shared" ref="N10:N17" si="1">F10+I10+L10</f>
        <v>22</v>
      </c>
      <c r="O10" s="60">
        <f t="shared" ref="O10:O16" si="2">IF(D10&gt;F10,1,0)+IF(G10&gt;I10,1,0)+IF(J10&gt;L10,1,0)</f>
        <v>0</v>
      </c>
      <c r="P10" s="55">
        <f t="shared" ref="P10:P16" si="3">IF(D10&lt;F10,1,0)+IF(G10&lt;I10,1,0)+IF(J10&lt;L10,1,0)</f>
        <v>2</v>
      </c>
      <c r="Q10" s="57">
        <f>IF(O10=1,1,0)</f>
        <v>0</v>
      </c>
      <c r="R10" s="57">
        <v>2</v>
      </c>
      <c r="S10" s="29"/>
      <c r="T10" s="1"/>
      <c r="U10" s="1"/>
    </row>
    <row r="11" spans="1:21" ht="25.5" thickTop="1" thickBot="1">
      <c r="A11" s="28" t="s">
        <v>15</v>
      </c>
      <c r="B11" s="53" t="s">
        <v>60</v>
      </c>
      <c r="C11" s="54" t="s">
        <v>137</v>
      </c>
      <c r="D11" s="55">
        <v>6</v>
      </c>
      <c r="E11" s="56" t="s">
        <v>14</v>
      </c>
      <c r="F11" s="57">
        <v>11</v>
      </c>
      <c r="G11" s="55">
        <v>11</v>
      </c>
      <c r="H11" s="55" t="s">
        <v>14</v>
      </c>
      <c r="I11" s="57">
        <v>6</v>
      </c>
      <c r="J11" s="55"/>
      <c r="K11" s="55" t="s">
        <v>14</v>
      </c>
      <c r="L11" s="57"/>
      <c r="M11" s="58">
        <f t="shared" si="0"/>
        <v>17</v>
      </c>
      <c r="N11" s="59">
        <f t="shared" si="1"/>
        <v>17</v>
      </c>
      <c r="O11" s="60">
        <f t="shared" si="2"/>
        <v>1</v>
      </c>
      <c r="P11" s="55">
        <f t="shared" si="3"/>
        <v>1</v>
      </c>
      <c r="Q11" s="57">
        <f t="shared" ref="Q11:R17" si="4">IF(O11=1,1,0)</f>
        <v>1</v>
      </c>
      <c r="R11" s="57">
        <f t="shared" si="4"/>
        <v>1</v>
      </c>
      <c r="S11" s="29"/>
      <c r="T11" s="1"/>
      <c r="U11" s="1"/>
    </row>
    <row r="12" spans="1:21" ht="25.5" thickTop="1" thickBot="1">
      <c r="A12" s="28" t="s">
        <v>16</v>
      </c>
      <c r="B12" s="53" t="s">
        <v>44</v>
      </c>
      <c r="C12" s="54" t="s">
        <v>138</v>
      </c>
      <c r="D12" s="55">
        <v>11</v>
      </c>
      <c r="E12" s="56" t="s">
        <v>14</v>
      </c>
      <c r="F12" s="57">
        <v>4</v>
      </c>
      <c r="G12" s="55">
        <v>11</v>
      </c>
      <c r="H12" s="55" t="s">
        <v>14</v>
      </c>
      <c r="I12" s="57">
        <v>6</v>
      </c>
      <c r="J12" s="55"/>
      <c r="K12" s="55" t="s">
        <v>14</v>
      </c>
      <c r="L12" s="57"/>
      <c r="M12" s="58">
        <f t="shared" si="0"/>
        <v>22</v>
      </c>
      <c r="N12" s="59">
        <f t="shared" si="1"/>
        <v>10</v>
      </c>
      <c r="O12" s="60">
        <f t="shared" si="2"/>
        <v>2</v>
      </c>
      <c r="P12" s="55">
        <f t="shared" si="3"/>
        <v>0</v>
      </c>
      <c r="Q12" s="57">
        <v>2</v>
      </c>
      <c r="R12" s="57">
        <f t="shared" si="4"/>
        <v>0</v>
      </c>
      <c r="S12" s="29"/>
      <c r="T12" s="1"/>
      <c r="U12" s="1"/>
    </row>
    <row r="13" spans="1:21" ht="25.5" thickTop="1" thickBot="1">
      <c r="A13" s="28" t="s">
        <v>17</v>
      </c>
      <c r="B13" s="53" t="s">
        <v>45</v>
      </c>
      <c r="C13" s="54" t="s">
        <v>139</v>
      </c>
      <c r="D13" s="55">
        <v>11</v>
      </c>
      <c r="E13" s="56" t="s">
        <v>14</v>
      </c>
      <c r="F13" s="57">
        <v>6</v>
      </c>
      <c r="G13" s="55">
        <v>11</v>
      </c>
      <c r="H13" s="55" t="s">
        <v>14</v>
      </c>
      <c r="I13" s="57">
        <v>6</v>
      </c>
      <c r="J13" s="55"/>
      <c r="K13" s="55" t="s">
        <v>14</v>
      </c>
      <c r="L13" s="57"/>
      <c r="M13" s="58">
        <f t="shared" si="0"/>
        <v>22</v>
      </c>
      <c r="N13" s="59">
        <f t="shared" si="1"/>
        <v>12</v>
      </c>
      <c r="O13" s="60">
        <f t="shared" si="2"/>
        <v>2</v>
      </c>
      <c r="P13" s="55">
        <f t="shared" si="3"/>
        <v>0</v>
      </c>
      <c r="Q13" s="57">
        <v>2</v>
      </c>
      <c r="R13" s="57">
        <f t="shared" si="4"/>
        <v>0</v>
      </c>
      <c r="S13" s="29"/>
      <c r="T13" s="1"/>
      <c r="U13" s="1"/>
    </row>
    <row r="14" spans="1:21" ht="25.5" thickTop="1" thickBot="1">
      <c r="A14" s="28" t="s">
        <v>18</v>
      </c>
      <c r="B14" s="61" t="s">
        <v>63</v>
      </c>
      <c r="C14" s="61" t="s">
        <v>177</v>
      </c>
      <c r="D14" s="55">
        <v>11</v>
      </c>
      <c r="E14" s="56" t="s">
        <v>14</v>
      </c>
      <c r="F14" s="57">
        <v>8</v>
      </c>
      <c r="G14" s="55">
        <v>11</v>
      </c>
      <c r="H14" s="55" t="s">
        <v>14</v>
      </c>
      <c r="I14" s="57">
        <v>7</v>
      </c>
      <c r="J14" s="55"/>
      <c r="K14" s="55" t="s">
        <v>14</v>
      </c>
      <c r="L14" s="57"/>
      <c r="M14" s="58">
        <f t="shared" si="0"/>
        <v>22</v>
      </c>
      <c r="N14" s="59">
        <f t="shared" si="1"/>
        <v>15</v>
      </c>
      <c r="O14" s="60">
        <f t="shared" si="2"/>
        <v>2</v>
      </c>
      <c r="P14" s="55">
        <f t="shared" si="3"/>
        <v>0</v>
      </c>
      <c r="Q14" s="57">
        <v>2</v>
      </c>
      <c r="R14" s="57">
        <f t="shared" si="4"/>
        <v>0</v>
      </c>
      <c r="S14" s="29"/>
      <c r="T14" s="1"/>
      <c r="U14" s="1"/>
    </row>
    <row r="15" spans="1:21" ht="25.5" thickTop="1" thickBot="1">
      <c r="A15" s="28" t="s">
        <v>19</v>
      </c>
      <c r="B15" s="61" t="s">
        <v>65</v>
      </c>
      <c r="C15" s="61" t="s">
        <v>140</v>
      </c>
      <c r="D15" s="55">
        <v>11</v>
      </c>
      <c r="E15" s="56" t="s">
        <v>14</v>
      </c>
      <c r="F15" s="57">
        <v>2</v>
      </c>
      <c r="G15" s="55">
        <v>11</v>
      </c>
      <c r="H15" s="55" t="s">
        <v>14</v>
      </c>
      <c r="I15" s="57">
        <v>10</v>
      </c>
      <c r="J15" s="55"/>
      <c r="K15" s="55" t="s">
        <v>14</v>
      </c>
      <c r="L15" s="57"/>
      <c r="M15" s="58">
        <f t="shared" si="0"/>
        <v>22</v>
      </c>
      <c r="N15" s="59">
        <f t="shared" si="1"/>
        <v>12</v>
      </c>
      <c r="O15" s="60">
        <f t="shared" si="2"/>
        <v>2</v>
      </c>
      <c r="P15" s="55">
        <f t="shared" si="3"/>
        <v>0</v>
      </c>
      <c r="Q15" s="57">
        <v>2</v>
      </c>
      <c r="R15" s="57">
        <f t="shared" si="4"/>
        <v>0</v>
      </c>
      <c r="S15" s="29"/>
      <c r="T15" s="1"/>
      <c r="U15" s="1"/>
    </row>
    <row r="16" spans="1:21" ht="25.5" thickTop="1" thickBot="1">
      <c r="A16" s="49" t="s">
        <v>20</v>
      </c>
      <c r="B16" s="62" t="s">
        <v>118</v>
      </c>
      <c r="C16" s="62" t="s">
        <v>141</v>
      </c>
      <c r="D16" s="55">
        <v>11</v>
      </c>
      <c r="E16" s="56" t="s">
        <v>14</v>
      </c>
      <c r="F16" s="57">
        <v>6</v>
      </c>
      <c r="G16" s="63">
        <v>11</v>
      </c>
      <c r="H16" s="55" t="s">
        <v>14</v>
      </c>
      <c r="I16" s="64">
        <v>3</v>
      </c>
      <c r="J16" s="63"/>
      <c r="K16" s="65"/>
      <c r="L16" s="64"/>
      <c r="M16" s="58">
        <f t="shared" si="0"/>
        <v>22</v>
      </c>
      <c r="N16" s="59">
        <f t="shared" si="1"/>
        <v>9</v>
      </c>
      <c r="O16" s="60">
        <f t="shared" si="2"/>
        <v>2</v>
      </c>
      <c r="P16" s="55">
        <f t="shared" si="3"/>
        <v>0</v>
      </c>
      <c r="Q16" s="57">
        <v>2</v>
      </c>
      <c r="R16" s="57">
        <f t="shared" si="4"/>
        <v>0</v>
      </c>
      <c r="S16" s="48"/>
      <c r="T16" s="1"/>
      <c r="U16" s="1"/>
    </row>
    <row r="17" spans="1:21" ht="25.5" thickTop="1" thickBot="1">
      <c r="A17" s="30" t="s">
        <v>20</v>
      </c>
      <c r="B17" s="66" t="s">
        <v>119</v>
      </c>
      <c r="C17" s="66" t="s">
        <v>158</v>
      </c>
      <c r="D17" s="55">
        <v>11</v>
      </c>
      <c r="E17" s="56" t="s">
        <v>14</v>
      </c>
      <c r="F17" s="57">
        <v>9</v>
      </c>
      <c r="G17" s="67">
        <v>11</v>
      </c>
      <c r="H17" s="68" t="s">
        <v>14</v>
      </c>
      <c r="I17" s="69">
        <v>2</v>
      </c>
      <c r="J17" s="67"/>
      <c r="K17" s="68" t="s">
        <v>14</v>
      </c>
      <c r="L17" s="69"/>
      <c r="M17" s="58">
        <f t="shared" si="0"/>
        <v>22</v>
      </c>
      <c r="N17" s="59">
        <f t="shared" si="1"/>
        <v>11</v>
      </c>
      <c r="O17" s="60">
        <f>IF(D17&gt;F17,1,0)+IF(G17&gt;I17,1,0)+IF(J17&gt;L17,1,0)</f>
        <v>2</v>
      </c>
      <c r="P17" s="55">
        <f>IF(D17&lt;F17,1,0)+IF(G17&lt;I17,1,0)+IF(J17&lt;L17,1,0)</f>
        <v>0</v>
      </c>
      <c r="Q17" s="57">
        <v>2</v>
      </c>
      <c r="R17" s="57">
        <f t="shared" si="4"/>
        <v>0</v>
      </c>
      <c r="S17" s="31"/>
      <c r="T17" s="1"/>
      <c r="U17" s="1"/>
    </row>
    <row r="18" spans="1:21" ht="27" thickBot="1">
      <c r="A18" s="32" t="s">
        <v>21</v>
      </c>
      <c r="B18" s="71" t="s">
        <v>178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33">
        <f t="shared" ref="M18:R18" si="5">SUM(M10:M17)</f>
        <v>164</v>
      </c>
      <c r="N18" s="34">
        <f t="shared" si="5"/>
        <v>108</v>
      </c>
      <c r="O18" s="33">
        <f t="shared" si="5"/>
        <v>13</v>
      </c>
      <c r="P18" s="35">
        <f t="shared" si="5"/>
        <v>3</v>
      </c>
      <c r="Q18" s="33">
        <f t="shared" si="5"/>
        <v>13</v>
      </c>
      <c r="R18" s="34">
        <f t="shared" si="5"/>
        <v>3</v>
      </c>
      <c r="S18" s="36"/>
      <c r="T18" s="1"/>
      <c r="U18" s="1"/>
    </row>
    <row r="19" spans="1:21">
      <c r="A19" s="37" t="s">
        <v>22</v>
      </c>
      <c r="B19" s="38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 t="s">
        <v>23</v>
      </c>
      <c r="T19" s="1"/>
      <c r="U19" s="1"/>
    </row>
    <row r="20" spans="1:21">
      <c r="A20" s="41" t="s">
        <v>26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1"/>
      <c r="U20" s="1"/>
    </row>
    <row r="21" spans="1:2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1"/>
      <c r="U21" s="1"/>
    </row>
    <row r="22" spans="1:21">
      <c r="A22" s="42"/>
      <c r="B22" s="38" t="s">
        <v>28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1"/>
      <c r="U22" s="1"/>
    </row>
    <row r="23" spans="1:21" ht="15.75">
      <c r="A23" s="43"/>
      <c r="B23" s="38" t="s">
        <v>34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1"/>
      <c r="U23" s="1"/>
    </row>
    <row r="24" spans="1:2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1"/>
      <c r="U24" s="1"/>
    </row>
    <row r="25" spans="1:21">
      <c r="A25" s="44" t="s">
        <v>24</v>
      </c>
      <c r="B25" s="38"/>
      <c r="C25" s="45"/>
      <c r="D25" s="44" t="s">
        <v>25</v>
      </c>
      <c r="E25" s="44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1"/>
    </row>
    <row r="26" spans="1:21">
      <c r="T26" s="46"/>
      <c r="U26" s="1"/>
    </row>
    <row r="27" spans="1:21">
      <c r="T27" s="46"/>
      <c r="U27" s="1"/>
    </row>
    <row r="28" spans="1:21" ht="27" thickBot="1">
      <c r="A28" s="73" t="s">
        <v>32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1"/>
      <c r="U28" s="1"/>
    </row>
    <row r="29" spans="1:21" ht="15.75" thickBot="1">
      <c r="A29" s="2" t="s">
        <v>0</v>
      </c>
      <c r="B29" s="3"/>
      <c r="C29" s="74" t="s">
        <v>27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6"/>
      <c r="T29" s="1"/>
      <c r="U29" s="1"/>
    </row>
    <row r="30" spans="1:21" ht="16.5" thickTop="1">
      <c r="A30" s="4" t="s">
        <v>1</v>
      </c>
      <c r="B30" s="5"/>
      <c r="C30" s="77" t="s">
        <v>66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9"/>
      <c r="P30" s="80" t="s">
        <v>2</v>
      </c>
      <c r="Q30" s="81"/>
      <c r="R30" s="6"/>
      <c r="S30" s="50">
        <v>43197</v>
      </c>
    </row>
    <row r="31" spans="1:21" ht="15.75">
      <c r="A31" s="4" t="s">
        <v>3</v>
      </c>
      <c r="B31" s="8"/>
      <c r="C31" s="82" t="s">
        <v>96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  <c r="P31" s="85" t="s">
        <v>4</v>
      </c>
      <c r="Q31" s="86"/>
      <c r="R31" s="9" t="s">
        <v>33</v>
      </c>
      <c r="S31" s="7"/>
    </row>
    <row r="32" spans="1:21" ht="15.75" thickBot="1">
      <c r="A32" s="10" t="s">
        <v>5</v>
      </c>
      <c r="B32" s="11"/>
      <c r="C32" s="87" t="s">
        <v>40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  <c r="P32" s="12"/>
      <c r="Q32" s="13"/>
      <c r="R32" s="14"/>
      <c r="S32" s="15" t="s">
        <v>82</v>
      </c>
    </row>
    <row r="33" spans="1:19" ht="15.75">
      <c r="A33" s="16"/>
      <c r="B33" s="17" t="s">
        <v>6</v>
      </c>
      <c r="C33" s="17" t="s">
        <v>7</v>
      </c>
      <c r="D33" s="90" t="s">
        <v>8</v>
      </c>
      <c r="E33" s="91"/>
      <c r="F33" s="91"/>
      <c r="G33" s="91"/>
      <c r="H33" s="91"/>
      <c r="I33" s="91"/>
      <c r="J33" s="91"/>
      <c r="K33" s="91"/>
      <c r="L33" s="92"/>
      <c r="M33" s="93" t="s">
        <v>9</v>
      </c>
      <c r="N33" s="94"/>
      <c r="O33" s="93" t="s">
        <v>10</v>
      </c>
      <c r="P33" s="94"/>
      <c r="Q33" s="93" t="s">
        <v>11</v>
      </c>
      <c r="R33" s="94"/>
      <c r="S33" s="18" t="s">
        <v>12</v>
      </c>
    </row>
    <row r="34" spans="1:19" ht="16.5" thickBot="1">
      <c r="A34" s="19"/>
      <c r="B34" s="20"/>
      <c r="C34" s="21"/>
      <c r="D34" s="22">
        <v>1</v>
      </c>
      <c r="E34" s="22"/>
      <c r="F34" s="22"/>
      <c r="G34" s="22">
        <v>2</v>
      </c>
      <c r="H34" s="22"/>
      <c r="I34" s="22"/>
      <c r="J34" s="22">
        <v>3</v>
      </c>
      <c r="K34" s="23"/>
      <c r="L34" s="24"/>
      <c r="M34" s="25"/>
      <c r="N34" s="26"/>
      <c r="O34" s="25"/>
      <c r="P34" s="26"/>
      <c r="Q34" s="25"/>
      <c r="R34" s="26"/>
      <c r="S34" s="27"/>
    </row>
    <row r="35" spans="1:19" ht="25.5" thickTop="1" thickBot="1">
      <c r="A35" s="28" t="s">
        <v>13</v>
      </c>
      <c r="B35" s="53" t="s">
        <v>42</v>
      </c>
      <c r="C35" s="54" t="s">
        <v>99</v>
      </c>
      <c r="D35" s="55">
        <v>10</v>
      </c>
      <c r="E35" s="56" t="s">
        <v>14</v>
      </c>
      <c r="F35" s="57">
        <v>11</v>
      </c>
      <c r="G35" s="55">
        <v>11</v>
      </c>
      <c r="H35" s="56" t="s">
        <v>14</v>
      </c>
      <c r="I35" s="57">
        <v>10</v>
      </c>
      <c r="J35" s="55"/>
      <c r="K35" s="56" t="s">
        <v>14</v>
      </c>
      <c r="L35" s="57"/>
      <c r="M35" s="58">
        <f t="shared" ref="M35:M42" si="6">D35+G35+J35</f>
        <v>21</v>
      </c>
      <c r="N35" s="59">
        <f t="shared" ref="N35:N42" si="7">F35+I35+L35</f>
        <v>21</v>
      </c>
      <c r="O35" s="60">
        <f t="shared" ref="O35:O41" si="8">IF(D35&gt;F35,1,0)+IF(G35&gt;I35,1,0)+IF(J35&gt;L35,1,0)</f>
        <v>1</v>
      </c>
      <c r="P35" s="55">
        <f t="shared" ref="P35:P41" si="9">IF(D35&lt;F35,1,0)+IF(G35&lt;I35,1,0)+IF(J35&lt;L35,1,0)</f>
        <v>1</v>
      </c>
      <c r="Q35" s="57">
        <f>IF(O35=1,1,0)</f>
        <v>1</v>
      </c>
      <c r="R35" s="57">
        <f>IF(P35=1,1,0)</f>
        <v>1</v>
      </c>
      <c r="S35" s="29"/>
    </row>
    <row r="36" spans="1:19" ht="25.5" thickTop="1" thickBot="1">
      <c r="A36" s="28" t="s">
        <v>15</v>
      </c>
      <c r="B36" s="53" t="s">
        <v>67</v>
      </c>
      <c r="C36" s="54" t="s">
        <v>100</v>
      </c>
      <c r="D36" s="55">
        <v>7</v>
      </c>
      <c r="E36" s="56" t="s">
        <v>14</v>
      </c>
      <c r="F36" s="57">
        <v>11</v>
      </c>
      <c r="G36" s="55">
        <v>4</v>
      </c>
      <c r="H36" s="55" t="s">
        <v>14</v>
      </c>
      <c r="I36" s="57">
        <v>11</v>
      </c>
      <c r="J36" s="55"/>
      <c r="K36" s="55" t="s">
        <v>14</v>
      </c>
      <c r="L36" s="57"/>
      <c r="M36" s="58">
        <f t="shared" si="6"/>
        <v>11</v>
      </c>
      <c r="N36" s="59">
        <f t="shared" si="7"/>
        <v>22</v>
      </c>
      <c r="O36" s="60">
        <f t="shared" si="8"/>
        <v>0</v>
      </c>
      <c r="P36" s="55">
        <f t="shared" si="9"/>
        <v>2</v>
      </c>
      <c r="Q36" s="57">
        <f t="shared" ref="Q36:Q41" si="10">IF(O36=1,1,0)</f>
        <v>0</v>
      </c>
      <c r="R36" s="57">
        <v>2</v>
      </c>
      <c r="S36" s="29"/>
    </row>
    <row r="37" spans="1:19" ht="25.5" thickTop="1" thickBot="1">
      <c r="A37" s="28" t="s">
        <v>16</v>
      </c>
      <c r="B37" s="53" t="s">
        <v>68</v>
      </c>
      <c r="C37" s="54" t="s">
        <v>101</v>
      </c>
      <c r="D37" s="55">
        <v>4</v>
      </c>
      <c r="E37" s="56" t="s">
        <v>14</v>
      </c>
      <c r="F37" s="57">
        <v>11</v>
      </c>
      <c r="G37" s="55">
        <v>3</v>
      </c>
      <c r="H37" s="55" t="s">
        <v>14</v>
      </c>
      <c r="I37" s="57">
        <v>11</v>
      </c>
      <c r="J37" s="55"/>
      <c r="K37" s="55" t="s">
        <v>14</v>
      </c>
      <c r="L37" s="57"/>
      <c r="M37" s="58">
        <f t="shared" si="6"/>
        <v>7</v>
      </c>
      <c r="N37" s="59">
        <f t="shared" si="7"/>
        <v>22</v>
      </c>
      <c r="O37" s="60">
        <f t="shared" si="8"/>
        <v>0</v>
      </c>
      <c r="P37" s="55">
        <f t="shared" si="9"/>
        <v>2</v>
      </c>
      <c r="Q37" s="57">
        <f t="shared" si="10"/>
        <v>0</v>
      </c>
      <c r="R37" s="57">
        <v>2</v>
      </c>
      <c r="S37" s="29"/>
    </row>
    <row r="38" spans="1:19" ht="25.5" thickTop="1" thickBot="1">
      <c r="A38" s="28" t="s">
        <v>17</v>
      </c>
      <c r="B38" s="53" t="s">
        <v>97</v>
      </c>
      <c r="C38" s="54" t="s">
        <v>102</v>
      </c>
      <c r="D38" s="55">
        <v>11</v>
      </c>
      <c r="E38" s="56" t="s">
        <v>14</v>
      </c>
      <c r="F38" s="57">
        <v>6</v>
      </c>
      <c r="G38" s="55">
        <v>11</v>
      </c>
      <c r="H38" s="55" t="s">
        <v>14</v>
      </c>
      <c r="I38" s="57">
        <v>5</v>
      </c>
      <c r="J38" s="55"/>
      <c r="K38" s="55" t="s">
        <v>14</v>
      </c>
      <c r="L38" s="57"/>
      <c r="M38" s="58">
        <f t="shared" si="6"/>
        <v>22</v>
      </c>
      <c r="N38" s="59">
        <f t="shared" si="7"/>
        <v>11</v>
      </c>
      <c r="O38" s="60">
        <f t="shared" si="8"/>
        <v>2</v>
      </c>
      <c r="P38" s="55">
        <f t="shared" si="9"/>
        <v>0</v>
      </c>
      <c r="Q38" s="57">
        <v>2</v>
      </c>
      <c r="R38" s="57">
        <f t="shared" ref="R38:R42" si="11">IF(P38=1,1,0)</f>
        <v>0</v>
      </c>
      <c r="S38" s="29"/>
    </row>
    <row r="39" spans="1:19" ht="25.5" thickTop="1" thickBot="1">
      <c r="A39" s="28" t="s">
        <v>18</v>
      </c>
      <c r="B39" s="61" t="s">
        <v>69</v>
      </c>
      <c r="C39" s="61" t="s">
        <v>103</v>
      </c>
      <c r="D39" s="55">
        <v>11</v>
      </c>
      <c r="E39" s="56" t="s">
        <v>14</v>
      </c>
      <c r="F39" s="57">
        <v>5</v>
      </c>
      <c r="G39" s="55">
        <v>11</v>
      </c>
      <c r="H39" s="55" t="s">
        <v>14</v>
      </c>
      <c r="I39" s="57">
        <v>5</v>
      </c>
      <c r="J39" s="55"/>
      <c r="K39" s="55" t="s">
        <v>14</v>
      </c>
      <c r="L39" s="57"/>
      <c r="M39" s="58">
        <f t="shared" si="6"/>
        <v>22</v>
      </c>
      <c r="N39" s="59">
        <f t="shared" si="7"/>
        <v>10</v>
      </c>
      <c r="O39" s="60">
        <f t="shared" si="8"/>
        <v>2</v>
      </c>
      <c r="P39" s="55">
        <f t="shared" si="9"/>
        <v>0</v>
      </c>
      <c r="Q39" s="57">
        <v>2</v>
      </c>
      <c r="R39" s="57">
        <f t="shared" si="11"/>
        <v>0</v>
      </c>
      <c r="S39" s="29"/>
    </row>
    <row r="40" spans="1:19" ht="25.5" thickTop="1" thickBot="1">
      <c r="A40" s="28" t="s">
        <v>19</v>
      </c>
      <c r="B40" s="61" t="s">
        <v>98</v>
      </c>
      <c r="C40" s="61" t="s">
        <v>104</v>
      </c>
      <c r="D40" s="55">
        <v>11</v>
      </c>
      <c r="E40" s="56" t="s">
        <v>14</v>
      </c>
      <c r="F40" s="57">
        <v>10</v>
      </c>
      <c r="G40" s="55">
        <v>11</v>
      </c>
      <c r="H40" s="55" t="s">
        <v>14</v>
      </c>
      <c r="I40" s="57">
        <v>9</v>
      </c>
      <c r="J40" s="55"/>
      <c r="K40" s="55" t="s">
        <v>14</v>
      </c>
      <c r="L40" s="57"/>
      <c r="M40" s="58">
        <f t="shared" si="6"/>
        <v>22</v>
      </c>
      <c r="N40" s="59">
        <f t="shared" si="7"/>
        <v>19</v>
      </c>
      <c r="O40" s="60">
        <f t="shared" si="8"/>
        <v>2</v>
      </c>
      <c r="P40" s="55">
        <f t="shared" si="9"/>
        <v>0</v>
      </c>
      <c r="Q40" s="57">
        <v>2</v>
      </c>
      <c r="R40" s="57">
        <f t="shared" si="11"/>
        <v>0</v>
      </c>
      <c r="S40" s="29"/>
    </row>
    <row r="41" spans="1:19" ht="25.5" thickTop="1" thickBot="1">
      <c r="A41" s="49" t="s">
        <v>20</v>
      </c>
      <c r="B41" s="62" t="s">
        <v>143</v>
      </c>
      <c r="C41" s="62" t="s">
        <v>121</v>
      </c>
      <c r="D41" s="55">
        <v>9</v>
      </c>
      <c r="E41" s="56" t="s">
        <v>14</v>
      </c>
      <c r="F41" s="57">
        <v>11</v>
      </c>
      <c r="G41" s="63">
        <v>11</v>
      </c>
      <c r="H41" s="55" t="s">
        <v>14</v>
      </c>
      <c r="I41" s="64">
        <v>8</v>
      </c>
      <c r="J41" s="63"/>
      <c r="K41" s="65"/>
      <c r="L41" s="64"/>
      <c r="M41" s="58">
        <f t="shared" si="6"/>
        <v>20</v>
      </c>
      <c r="N41" s="59">
        <f t="shared" si="7"/>
        <v>19</v>
      </c>
      <c r="O41" s="60">
        <f t="shared" si="8"/>
        <v>1</v>
      </c>
      <c r="P41" s="55">
        <f t="shared" si="9"/>
        <v>1</v>
      </c>
      <c r="Q41" s="57">
        <f t="shared" si="10"/>
        <v>1</v>
      </c>
      <c r="R41" s="57">
        <f t="shared" si="11"/>
        <v>1</v>
      </c>
      <c r="S41" s="48"/>
    </row>
    <row r="42" spans="1:19" ht="25.5" thickTop="1" thickBot="1">
      <c r="A42" s="30" t="s">
        <v>20</v>
      </c>
      <c r="B42" s="66" t="s">
        <v>142</v>
      </c>
      <c r="C42" s="66" t="s">
        <v>122</v>
      </c>
      <c r="D42" s="55">
        <v>11</v>
      </c>
      <c r="E42" s="56" t="s">
        <v>14</v>
      </c>
      <c r="F42" s="57">
        <v>8</v>
      </c>
      <c r="G42" s="67">
        <v>11</v>
      </c>
      <c r="H42" s="68" t="s">
        <v>14</v>
      </c>
      <c r="I42" s="69">
        <v>6</v>
      </c>
      <c r="J42" s="67"/>
      <c r="K42" s="68" t="s">
        <v>14</v>
      </c>
      <c r="L42" s="69"/>
      <c r="M42" s="58">
        <f t="shared" si="6"/>
        <v>22</v>
      </c>
      <c r="N42" s="59">
        <f t="shared" si="7"/>
        <v>14</v>
      </c>
      <c r="O42" s="60">
        <f>IF(D42&gt;F42,1,0)+IF(G42&gt;I42,1,0)+IF(J42&gt;L42,1,0)</f>
        <v>2</v>
      </c>
      <c r="P42" s="55">
        <f>IF(D42&lt;F42,1,0)+IF(G42&lt;I42,1,0)+IF(J42&lt;L42,1,0)</f>
        <v>0</v>
      </c>
      <c r="Q42" s="57">
        <v>2</v>
      </c>
      <c r="R42" s="57">
        <f t="shared" si="11"/>
        <v>0</v>
      </c>
      <c r="S42" s="31"/>
    </row>
    <row r="43" spans="1:19" ht="27" thickBot="1">
      <c r="A43" s="32" t="s">
        <v>21</v>
      </c>
      <c r="B43" s="71" t="s">
        <v>66</v>
      </c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33">
        <f t="shared" ref="M43:R43" si="12">SUM(M35:M42)</f>
        <v>147</v>
      </c>
      <c r="N43" s="34">
        <f t="shared" si="12"/>
        <v>138</v>
      </c>
      <c r="O43" s="33">
        <f t="shared" si="12"/>
        <v>10</v>
      </c>
      <c r="P43" s="35">
        <f t="shared" si="12"/>
        <v>6</v>
      </c>
      <c r="Q43" s="33">
        <f t="shared" si="12"/>
        <v>10</v>
      </c>
      <c r="R43" s="34">
        <f t="shared" si="12"/>
        <v>6</v>
      </c>
      <c r="S43" s="36"/>
    </row>
    <row r="44" spans="1:19">
      <c r="A44" s="37" t="s">
        <v>22</v>
      </c>
      <c r="B44" s="38"/>
      <c r="C44" s="3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 t="s">
        <v>23</v>
      </c>
    </row>
    <row r="45" spans="1:19">
      <c r="A45" s="41" t="s">
        <v>26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>
      <c r="A47" s="42"/>
      <c r="B47" s="38" t="s">
        <v>34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 ht="15.75">
      <c r="A48" s="43"/>
      <c r="B48" s="38" t="s">
        <v>34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1:19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19">
      <c r="A50" s="44" t="s">
        <v>24</v>
      </c>
      <c r="B50" s="38"/>
      <c r="C50" s="45"/>
      <c r="D50" s="44" t="s">
        <v>25</v>
      </c>
      <c r="E50" s="44"/>
      <c r="F50" s="44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3" spans="1:19" ht="27" thickBot="1">
      <c r="A53" s="73" t="s">
        <v>32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1:19" ht="15.75" thickBot="1">
      <c r="A54" s="2" t="s">
        <v>0</v>
      </c>
      <c r="B54" s="3"/>
      <c r="C54" s="74" t="s">
        <v>27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6"/>
    </row>
    <row r="55" spans="1:19" ht="16.5" thickTop="1">
      <c r="A55" s="4" t="s">
        <v>1</v>
      </c>
      <c r="B55" s="5"/>
      <c r="C55" s="77" t="s">
        <v>57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9"/>
      <c r="P55" s="80" t="s">
        <v>2</v>
      </c>
      <c r="Q55" s="81"/>
      <c r="R55" s="6"/>
      <c r="S55" s="50">
        <v>43197</v>
      </c>
    </row>
    <row r="56" spans="1:19" ht="15.75">
      <c r="A56" s="4" t="s">
        <v>3</v>
      </c>
      <c r="B56" s="8"/>
      <c r="C56" s="82" t="s">
        <v>96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4"/>
      <c r="P56" s="85" t="s">
        <v>4</v>
      </c>
      <c r="Q56" s="86"/>
      <c r="R56" s="9" t="s">
        <v>33</v>
      </c>
      <c r="S56" s="7"/>
    </row>
    <row r="57" spans="1:19" ht="15.75" thickBot="1">
      <c r="A57" s="10" t="s">
        <v>5</v>
      </c>
      <c r="B57" s="11"/>
      <c r="C57" s="87" t="s">
        <v>40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12"/>
      <c r="Q57" s="13"/>
      <c r="R57" s="14"/>
      <c r="S57" s="15" t="s">
        <v>82</v>
      </c>
    </row>
    <row r="58" spans="1:19" ht="15.75">
      <c r="A58" s="16"/>
      <c r="B58" s="17" t="s">
        <v>6</v>
      </c>
      <c r="C58" s="17" t="s">
        <v>7</v>
      </c>
      <c r="D58" s="90" t="s">
        <v>8</v>
      </c>
      <c r="E58" s="91"/>
      <c r="F58" s="91"/>
      <c r="G58" s="91"/>
      <c r="H58" s="91"/>
      <c r="I58" s="91"/>
      <c r="J58" s="91"/>
      <c r="K58" s="91"/>
      <c r="L58" s="92"/>
      <c r="M58" s="93" t="s">
        <v>9</v>
      </c>
      <c r="N58" s="94"/>
      <c r="O58" s="93" t="s">
        <v>10</v>
      </c>
      <c r="P58" s="94"/>
      <c r="Q58" s="93" t="s">
        <v>11</v>
      </c>
      <c r="R58" s="94"/>
      <c r="S58" s="18" t="s">
        <v>12</v>
      </c>
    </row>
    <row r="59" spans="1:19" ht="16.5" thickBot="1">
      <c r="A59" s="19"/>
      <c r="B59" s="20"/>
      <c r="C59" s="21"/>
      <c r="D59" s="22">
        <v>1</v>
      </c>
      <c r="E59" s="22"/>
      <c r="F59" s="22"/>
      <c r="G59" s="22">
        <v>2</v>
      </c>
      <c r="H59" s="22"/>
      <c r="I59" s="22"/>
      <c r="J59" s="22">
        <v>3</v>
      </c>
      <c r="K59" s="23"/>
      <c r="L59" s="24"/>
      <c r="M59" s="25"/>
      <c r="N59" s="26"/>
      <c r="O59" s="25"/>
      <c r="P59" s="26"/>
      <c r="Q59" s="25"/>
      <c r="R59" s="26"/>
      <c r="S59" s="27"/>
    </row>
    <row r="60" spans="1:19" ht="25.5" thickTop="1" thickBot="1">
      <c r="A60" s="28" t="s">
        <v>13</v>
      </c>
      <c r="B60" s="53" t="s">
        <v>50</v>
      </c>
      <c r="C60" s="54" t="s">
        <v>99</v>
      </c>
      <c r="D60" s="55">
        <v>8</v>
      </c>
      <c r="E60" s="56" t="s">
        <v>14</v>
      </c>
      <c r="F60" s="57">
        <v>11</v>
      </c>
      <c r="G60" s="55">
        <v>8</v>
      </c>
      <c r="H60" s="56" t="s">
        <v>14</v>
      </c>
      <c r="I60" s="57">
        <v>11</v>
      </c>
      <c r="J60" s="55"/>
      <c r="K60" s="56" t="s">
        <v>14</v>
      </c>
      <c r="L60" s="57"/>
      <c r="M60" s="58">
        <f t="shared" ref="M60:M67" si="13">D60+G60+J60</f>
        <v>16</v>
      </c>
      <c r="N60" s="59">
        <f t="shared" ref="N60:N67" si="14">F60+I60+L60</f>
        <v>22</v>
      </c>
      <c r="O60" s="60">
        <f t="shared" ref="O60:O66" si="15">IF(D60&gt;F60,1,0)+IF(G60&gt;I60,1,0)+IF(J60&gt;L60,1,0)</f>
        <v>0</v>
      </c>
      <c r="P60" s="55">
        <f t="shared" ref="P60:P66" si="16">IF(D60&lt;F60,1,0)+IF(G60&lt;I60,1,0)+IF(J60&lt;L60,1,0)</f>
        <v>2</v>
      </c>
      <c r="Q60" s="57">
        <f>IF(O60=1,1,0)</f>
        <v>0</v>
      </c>
      <c r="R60" s="57">
        <v>2</v>
      </c>
      <c r="S60" s="29"/>
    </row>
    <row r="61" spans="1:19" ht="25.5" thickTop="1" thickBot="1">
      <c r="A61" s="28" t="s">
        <v>15</v>
      </c>
      <c r="B61" s="53" t="s">
        <v>60</v>
      </c>
      <c r="C61" s="54" t="s">
        <v>100</v>
      </c>
      <c r="D61" s="55">
        <v>11</v>
      </c>
      <c r="E61" s="56" t="s">
        <v>14</v>
      </c>
      <c r="F61" s="57">
        <v>9</v>
      </c>
      <c r="G61" s="55">
        <v>10</v>
      </c>
      <c r="H61" s="55" t="s">
        <v>14</v>
      </c>
      <c r="I61" s="57">
        <v>11</v>
      </c>
      <c r="J61" s="55"/>
      <c r="K61" s="55" t="s">
        <v>14</v>
      </c>
      <c r="L61" s="57"/>
      <c r="M61" s="58">
        <f t="shared" si="13"/>
        <v>21</v>
      </c>
      <c r="N61" s="59">
        <f t="shared" si="14"/>
        <v>20</v>
      </c>
      <c r="O61" s="60">
        <f t="shared" si="15"/>
        <v>1</v>
      </c>
      <c r="P61" s="55">
        <f t="shared" si="16"/>
        <v>1</v>
      </c>
      <c r="Q61" s="57">
        <f t="shared" ref="Q61:Q66" si="17">IF(O61=1,1,0)</f>
        <v>1</v>
      </c>
      <c r="R61" s="57">
        <f t="shared" ref="R61:R67" si="18">IF(P61=1,1,0)</f>
        <v>1</v>
      </c>
      <c r="S61" s="29"/>
    </row>
    <row r="62" spans="1:19" ht="25.5" thickTop="1" thickBot="1">
      <c r="A62" s="28" t="s">
        <v>16</v>
      </c>
      <c r="B62" s="53" t="s">
        <v>44</v>
      </c>
      <c r="C62" s="54" t="s">
        <v>101</v>
      </c>
      <c r="D62" s="55">
        <v>1</v>
      </c>
      <c r="E62" s="56" t="s">
        <v>14</v>
      </c>
      <c r="F62" s="57">
        <v>11</v>
      </c>
      <c r="G62" s="55">
        <v>5</v>
      </c>
      <c r="H62" s="55" t="s">
        <v>14</v>
      </c>
      <c r="I62" s="57">
        <v>11</v>
      </c>
      <c r="J62" s="55"/>
      <c r="K62" s="55" t="s">
        <v>14</v>
      </c>
      <c r="L62" s="57"/>
      <c r="M62" s="58">
        <f t="shared" si="13"/>
        <v>6</v>
      </c>
      <c r="N62" s="59">
        <f t="shared" si="14"/>
        <v>22</v>
      </c>
      <c r="O62" s="60">
        <f t="shared" si="15"/>
        <v>0</v>
      </c>
      <c r="P62" s="55">
        <f t="shared" si="16"/>
        <v>2</v>
      </c>
      <c r="Q62" s="57">
        <f t="shared" si="17"/>
        <v>0</v>
      </c>
      <c r="R62" s="57">
        <v>2</v>
      </c>
      <c r="S62" s="29"/>
    </row>
    <row r="63" spans="1:19" ht="25.5" thickTop="1" thickBot="1">
      <c r="A63" s="28" t="s">
        <v>17</v>
      </c>
      <c r="B63" s="53" t="s">
        <v>45</v>
      </c>
      <c r="C63" s="54" t="s">
        <v>102</v>
      </c>
      <c r="D63" s="55">
        <v>11</v>
      </c>
      <c r="E63" s="56" t="s">
        <v>14</v>
      </c>
      <c r="F63" s="57">
        <v>5</v>
      </c>
      <c r="G63" s="55">
        <v>11</v>
      </c>
      <c r="H63" s="55" t="s">
        <v>14</v>
      </c>
      <c r="I63" s="57">
        <v>4</v>
      </c>
      <c r="J63" s="55"/>
      <c r="K63" s="55" t="s">
        <v>14</v>
      </c>
      <c r="L63" s="57"/>
      <c r="M63" s="58">
        <f t="shared" si="13"/>
        <v>22</v>
      </c>
      <c r="N63" s="59">
        <f t="shared" si="14"/>
        <v>9</v>
      </c>
      <c r="O63" s="60">
        <f t="shared" si="15"/>
        <v>2</v>
      </c>
      <c r="P63" s="55">
        <f t="shared" si="16"/>
        <v>0</v>
      </c>
      <c r="Q63" s="57">
        <v>2</v>
      </c>
      <c r="R63" s="57">
        <f t="shared" si="18"/>
        <v>0</v>
      </c>
      <c r="S63" s="29"/>
    </row>
    <row r="64" spans="1:19" ht="25.5" thickTop="1" thickBot="1">
      <c r="A64" s="28" t="s">
        <v>18</v>
      </c>
      <c r="B64" s="61" t="s">
        <v>63</v>
      </c>
      <c r="C64" s="61" t="s">
        <v>103</v>
      </c>
      <c r="D64" s="55">
        <v>11</v>
      </c>
      <c r="E64" s="56" t="s">
        <v>14</v>
      </c>
      <c r="F64" s="57">
        <v>7</v>
      </c>
      <c r="G64" s="55">
        <v>5</v>
      </c>
      <c r="H64" s="55" t="s">
        <v>14</v>
      </c>
      <c r="I64" s="57">
        <v>11</v>
      </c>
      <c r="J64" s="55"/>
      <c r="K64" s="55" t="s">
        <v>14</v>
      </c>
      <c r="L64" s="57"/>
      <c r="M64" s="58">
        <f t="shared" si="13"/>
        <v>16</v>
      </c>
      <c r="N64" s="59">
        <f t="shared" si="14"/>
        <v>18</v>
      </c>
      <c r="O64" s="60">
        <f t="shared" si="15"/>
        <v>1</v>
      </c>
      <c r="P64" s="55">
        <f t="shared" si="16"/>
        <v>1</v>
      </c>
      <c r="Q64" s="57">
        <f t="shared" si="17"/>
        <v>1</v>
      </c>
      <c r="R64" s="57">
        <f t="shared" si="18"/>
        <v>1</v>
      </c>
      <c r="S64" s="29"/>
    </row>
    <row r="65" spans="1:19" ht="25.5" thickTop="1" thickBot="1">
      <c r="A65" s="28" t="s">
        <v>19</v>
      </c>
      <c r="B65" s="61" t="s">
        <v>65</v>
      </c>
      <c r="C65" s="61" t="s">
        <v>104</v>
      </c>
      <c r="D65" s="55">
        <v>11</v>
      </c>
      <c r="E65" s="56" t="s">
        <v>14</v>
      </c>
      <c r="F65" s="57">
        <v>8</v>
      </c>
      <c r="G65" s="55">
        <v>11</v>
      </c>
      <c r="H65" s="55" t="s">
        <v>14</v>
      </c>
      <c r="I65" s="57">
        <v>10</v>
      </c>
      <c r="J65" s="55"/>
      <c r="K65" s="55" t="s">
        <v>14</v>
      </c>
      <c r="L65" s="57"/>
      <c r="M65" s="58">
        <f t="shared" si="13"/>
        <v>22</v>
      </c>
      <c r="N65" s="59">
        <f t="shared" si="14"/>
        <v>18</v>
      </c>
      <c r="O65" s="60">
        <f t="shared" si="15"/>
        <v>2</v>
      </c>
      <c r="P65" s="55">
        <f t="shared" si="16"/>
        <v>0</v>
      </c>
      <c r="Q65" s="57">
        <v>2</v>
      </c>
      <c r="R65" s="57">
        <f t="shared" si="18"/>
        <v>0</v>
      </c>
      <c r="S65" s="29"/>
    </row>
    <row r="66" spans="1:19" ht="25.5" thickTop="1" thickBot="1">
      <c r="A66" s="49" t="s">
        <v>20</v>
      </c>
      <c r="B66" s="62" t="s">
        <v>118</v>
      </c>
      <c r="C66" s="62" t="s">
        <v>121</v>
      </c>
      <c r="D66" s="55">
        <v>11</v>
      </c>
      <c r="E66" s="56" t="s">
        <v>14</v>
      </c>
      <c r="F66" s="57">
        <v>8</v>
      </c>
      <c r="G66" s="63">
        <v>10</v>
      </c>
      <c r="H66" s="55" t="s">
        <v>14</v>
      </c>
      <c r="I66" s="64">
        <v>11</v>
      </c>
      <c r="J66" s="63"/>
      <c r="K66" s="65"/>
      <c r="L66" s="64"/>
      <c r="M66" s="58">
        <f t="shared" si="13"/>
        <v>21</v>
      </c>
      <c r="N66" s="59">
        <f t="shared" si="14"/>
        <v>19</v>
      </c>
      <c r="O66" s="60">
        <f t="shared" si="15"/>
        <v>1</v>
      </c>
      <c r="P66" s="55">
        <f t="shared" si="16"/>
        <v>1</v>
      </c>
      <c r="Q66" s="57">
        <f t="shared" si="17"/>
        <v>1</v>
      </c>
      <c r="R66" s="57">
        <f t="shared" si="18"/>
        <v>1</v>
      </c>
      <c r="S66" s="48"/>
    </row>
    <row r="67" spans="1:19" ht="25.5" thickTop="1" thickBot="1">
      <c r="A67" s="30" t="s">
        <v>20</v>
      </c>
      <c r="B67" s="66" t="s">
        <v>119</v>
      </c>
      <c r="C67" s="66" t="s">
        <v>122</v>
      </c>
      <c r="D67" s="55">
        <v>11</v>
      </c>
      <c r="E67" s="56" t="s">
        <v>14</v>
      </c>
      <c r="F67" s="57">
        <v>6</v>
      </c>
      <c r="G67" s="67">
        <v>11</v>
      </c>
      <c r="H67" s="68" t="s">
        <v>14</v>
      </c>
      <c r="I67" s="69">
        <v>6</v>
      </c>
      <c r="J67" s="67"/>
      <c r="K67" s="68" t="s">
        <v>14</v>
      </c>
      <c r="L67" s="69"/>
      <c r="M67" s="58">
        <f t="shared" si="13"/>
        <v>22</v>
      </c>
      <c r="N67" s="59">
        <f t="shared" si="14"/>
        <v>12</v>
      </c>
      <c r="O67" s="60">
        <f>IF(D67&gt;F67,1,0)+IF(G67&gt;I67,1,0)+IF(J67&gt;L67,1,0)</f>
        <v>2</v>
      </c>
      <c r="P67" s="55">
        <f>IF(D67&lt;F67,1,0)+IF(G67&lt;I67,1,0)+IF(J67&lt;L67,1,0)</f>
        <v>0</v>
      </c>
      <c r="Q67" s="57">
        <v>2</v>
      </c>
      <c r="R67" s="57">
        <f t="shared" si="18"/>
        <v>0</v>
      </c>
      <c r="S67" s="31"/>
    </row>
    <row r="68" spans="1:19" ht="27" thickBot="1">
      <c r="A68" s="32" t="s">
        <v>21</v>
      </c>
      <c r="B68" s="71" t="s">
        <v>178</v>
      </c>
      <c r="C68" s="71"/>
      <c r="D68" s="71"/>
      <c r="E68" s="71"/>
      <c r="F68" s="71"/>
      <c r="G68" s="71"/>
      <c r="H68" s="71"/>
      <c r="I68" s="71"/>
      <c r="J68" s="71"/>
      <c r="K68" s="71"/>
      <c r="L68" s="72"/>
      <c r="M68" s="33">
        <f t="shared" ref="M68:R68" si="19">SUM(M60:M67)</f>
        <v>146</v>
      </c>
      <c r="N68" s="34">
        <f t="shared" si="19"/>
        <v>140</v>
      </c>
      <c r="O68" s="33">
        <f t="shared" si="19"/>
        <v>9</v>
      </c>
      <c r="P68" s="35">
        <f t="shared" si="19"/>
        <v>7</v>
      </c>
      <c r="Q68" s="33">
        <f t="shared" si="19"/>
        <v>9</v>
      </c>
      <c r="R68" s="34">
        <f t="shared" si="19"/>
        <v>7</v>
      </c>
      <c r="S68" s="36"/>
    </row>
    <row r="69" spans="1:19">
      <c r="A69" s="37" t="s">
        <v>22</v>
      </c>
      <c r="B69" s="38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40" t="s">
        <v>23</v>
      </c>
    </row>
    <row r="70" spans="1:19">
      <c r="A70" s="41" t="s">
        <v>26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>
      <c r="A72" s="42"/>
      <c r="B72" s="38" t="s">
        <v>34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1:19" ht="15.75">
      <c r="A73" s="43"/>
      <c r="B73" s="38" t="s">
        <v>34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1:19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</row>
    <row r="75" spans="1:19">
      <c r="A75" s="44" t="s">
        <v>24</v>
      </c>
      <c r="B75" s="38"/>
      <c r="C75" s="45"/>
      <c r="D75" s="44" t="s">
        <v>25</v>
      </c>
      <c r="E75" s="44"/>
      <c r="F75" s="44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8" spans="1:19" ht="27" thickBot="1">
      <c r="A78" s="73" t="s">
        <v>32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 ht="15.75" thickBot="1">
      <c r="A79" s="2" t="s">
        <v>0</v>
      </c>
      <c r="B79" s="3"/>
      <c r="C79" s="74" t="s">
        <v>27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6"/>
    </row>
    <row r="80" spans="1:19" ht="16.5" thickTop="1">
      <c r="A80" s="4" t="s">
        <v>1</v>
      </c>
      <c r="B80" s="5"/>
      <c r="C80" s="77" t="s">
        <v>66</v>
      </c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9"/>
      <c r="P80" s="80" t="s">
        <v>2</v>
      </c>
      <c r="Q80" s="81"/>
      <c r="R80" s="6"/>
      <c r="S80" s="50">
        <v>43197</v>
      </c>
    </row>
    <row r="81" spans="1:19" ht="15.75">
      <c r="A81" s="4" t="s">
        <v>3</v>
      </c>
      <c r="B81" s="8"/>
      <c r="C81" s="82" t="s">
        <v>95</v>
      </c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4"/>
      <c r="P81" s="85" t="s">
        <v>4</v>
      </c>
      <c r="Q81" s="86"/>
      <c r="R81" s="9" t="s">
        <v>33</v>
      </c>
      <c r="S81" s="7"/>
    </row>
    <row r="82" spans="1:19" ht="15.75" thickBot="1">
      <c r="A82" s="10" t="s">
        <v>5</v>
      </c>
      <c r="B82" s="11"/>
      <c r="C82" s="87" t="s">
        <v>40</v>
      </c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9"/>
      <c r="P82" s="12"/>
      <c r="Q82" s="13"/>
      <c r="R82" s="14"/>
      <c r="S82" s="15" t="s">
        <v>82</v>
      </c>
    </row>
    <row r="83" spans="1:19" ht="15.75">
      <c r="A83" s="16"/>
      <c r="B83" s="17" t="s">
        <v>6</v>
      </c>
      <c r="C83" s="17" t="s">
        <v>7</v>
      </c>
      <c r="D83" s="90" t="s">
        <v>8</v>
      </c>
      <c r="E83" s="91"/>
      <c r="F83" s="91"/>
      <c r="G83" s="91"/>
      <c r="H83" s="91"/>
      <c r="I83" s="91"/>
      <c r="J83" s="91"/>
      <c r="K83" s="91"/>
      <c r="L83" s="92"/>
      <c r="M83" s="93" t="s">
        <v>9</v>
      </c>
      <c r="N83" s="94"/>
      <c r="O83" s="93" t="s">
        <v>10</v>
      </c>
      <c r="P83" s="94"/>
      <c r="Q83" s="93" t="s">
        <v>11</v>
      </c>
      <c r="R83" s="94"/>
      <c r="S83" s="18" t="s">
        <v>12</v>
      </c>
    </row>
    <row r="84" spans="1:19" ht="16.5" thickBot="1">
      <c r="A84" s="19"/>
      <c r="B84" s="20"/>
      <c r="C84" s="21"/>
      <c r="D84" s="22">
        <v>1</v>
      </c>
      <c r="E84" s="22"/>
      <c r="F84" s="22"/>
      <c r="G84" s="22">
        <v>2</v>
      </c>
      <c r="H84" s="22"/>
      <c r="I84" s="22"/>
      <c r="J84" s="22">
        <v>3</v>
      </c>
      <c r="K84" s="23"/>
      <c r="L84" s="24"/>
      <c r="M84" s="25"/>
      <c r="N84" s="26"/>
      <c r="O84" s="25"/>
      <c r="P84" s="26"/>
      <c r="Q84" s="25"/>
      <c r="R84" s="26"/>
      <c r="S84" s="27"/>
    </row>
    <row r="85" spans="1:19" ht="25.5" thickTop="1" thickBot="1">
      <c r="A85" s="28" t="s">
        <v>13</v>
      </c>
      <c r="B85" s="53" t="s">
        <v>42</v>
      </c>
      <c r="C85" s="54" t="s">
        <v>136</v>
      </c>
      <c r="D85" s="55">
        <v>6</v>
      </c>
      <c r="E85" s="56" t="s">
        <v>14</v>
      </c>
      <c r="F85" s="57">
        <v>11</v>
      </c>
      <c r="G85" s="55">
        <v>7</v>
      </c>
      <c r="H85" s="56" t="s">
        <v>14</v>
      </c>
      <c r="I85" s="57">
        <v>11</v>
      </c>
      <c r="J85" s="55"/>
      <c r="K85" s="56" t="s">
        <v>14</v>
      </c>
      <c r="L85" s="57"/>
      <c r="M85" s="58">
        <f t="shared" ref="M85:M92" si="20">D85+G85+J85</f>
        <v>13</v>
      </c>
      <c r="N85" s="59">
        <f t="shared" ref="N85:N92" si="21">F85+I85+L85</f>
        <v>22</v>
      </c>
      <c r="O85" s="60">
        <f t="shared" ref="O85:O91" si="22">IF(D85&gt;F85,1,0)+IF(G85&gt;I85,1,0)+IF(J85&gt;L85,1,0)</f>
        <v>0</v>
      </c>
      <c r="P85" s="55">
        <f t="shared" ref="P85:P91" si="23">IF(D85&lt;F85,1,0)+IF(G85&lt;I85,1,0)+IF(J85&lt;L85,1,0)</f>
        <v>2</v>
      </c>
      <c r="Q85" s="57">
        <v>0</v>
      </c>
      <c r="R85" s="57">
        <v>2</v>
      </c>
      <c r="S85" s="29"/>
    </row>
    <row r="86" spans="1:19" ht="25.5" thickTop="1" thickBot="1">
      <c r="A86" s="28" t="s">
        <v>15</v>
      </c>
      <c r="B86" s="53" t="s">
        <v>67</v>
      </c>
      <c r="C86" s="54" t="s">
        <v>137</v>
      </c>
      <c r="D86" s="55">
        <v>11</v>
      </c>
      <c r="E86" s="56" t="s">
        <v>14</v>
      </c>
      <c r="F86" s="57">
        <v>7</v>
      </c>
      <c r="G86" s="55">
        <v>11</v>
      </c>
      <c r="H86" s="55" t="s">
        <v>14</v>
      </c>
      <c r="I86" s="57">
        <v>9</v>
      </c>
      <c r="J86" s="55"/>
      <c r="K86" s="55" t="s">
        <v>14</v>
      </c>
      <c r="L86" s="57"/>
      <c r="M86" s="58">
        <f t="shared" si="20"/>
        <v>22</v>
      </c>
      <c r="N86" s="59">
        <f t="shared" si="21"/>
        <v>16</v>
      </c>
      <c r="O86" s="60">
        <f t="shared" si="22"/>
        <v>2</v>
      </c>
      <c r="P86" s="55">
        <f t="shared" si="23"/>
        <v>0</v>
      </c>
      <c r="Q86" s="57">
        <v>2</v>
      </c>
      <c r="R86" s="57">
        <f t="shared" ref="R86:R92" si="24">IF(P86=1,1,0)</f>
        <v>0</v>
      </c>
      <c r="S86" s="29"/>
    </row>
    <row r="87" spans="1:19" ht="25.5" thickTop="1" thickBot="1">
      <c r="A87" s="28" t="s">
        <v>16</v>
      </c>
      <c r="B87" s="53" t="s">
        <v>68</v>
      </c>
      <c r="C87" s="54" t="s">
        <v>138</v>
      </c>
      <c r="D87" s="55">
        <v>9</v>
      </c>
      <c r="E87" s="56" t="s">
        <v>14</v>
      </c>
      <c r="F87" s="57">
        <v>11</v>
      </c>
      <c r="G87" s="55">
        <v>11</v>
      </c>
      <c r="H87" s="55" t="s">
        <v>14</v>
      </c>
      <c r="I87" s="57">
        <v>5</v>
      </c>
      <c r="J87" s="55"/>
      <c r="K87" s="55" t="s">
        <v>14</v>
      </c>
      <c r="L87" s="57"/>
      <c r="M87" s="58">
        <f t="shared" si="20"/>
        <v>20</v>
      </c>
      <c r="N87" s="59">
        <f t="shared" si="21"/>
        <v>16</v>
      </c>
      <c r="O87" s="60">
        <f t="shared" si="22"/>
        <v>1</v>
      </c>
      <c r="P87" s="55">
        <f t="shared" si="23"/>
        <v>1</v>
      </c>
      <c r="Q87" s="57">
        <f t="shared" ref="Q87:Q90" si="25">IF(O87=1,1,0)</f>
        <v>1</v>
      </c>
      <c r="R87" s="57">
        <f t="shared" si="24"/>
        <v>1</v>
      </c>
      <c r="S87" s="29"/>
    </row>
    <row r="88" spans="1:19" ht="25.5" thickTop="1" thickBot="1">
      <c r="A88" s="28" t="s">
        <v>17</v>
      </c>
      <c r="B88" s="53" t="s">
        <v>97</v>
      </c>
      <c r="C88" s="54" t="s">
        <v>139</v>
      </c>
      <c r="D88" s="55">
        <v>11</v>
      </c>
      <c r="E88" s="56" t="s">
        <v>14</v>
      </c>
      <c r="F88" s="57">
        <v>2</v>
      </c>
      <c r="G88" s="55">
        <v>11</v>
      </c>
      <c r="H88" s="55" t="s">
        <v>14</v>
      </c>
      <c r="I88" s="57">
        <v>9</v>
      </c>
      <c r="J88" s="55"/>
      <c r="K88" s="55" t="s">
        <v>14</v>
      </c>
      <c r="L88" s="57"/>
      <c r="M88" s="58">
        <f t="shared" si="20"/>
        <v>22</v>
      </c>
      <c r="N88" s="59">
        <f t="shared" si="21"/>
        <v>11</v>
      </c>
      <c r="O88" s="60">
        <f t="shared" si="22"/>
        <v>2</v>
      </c>
      <c r="P88" s="55">
        <f t="shared" si="23"/>
        <v>0</v>
      </c>
      <c r="Q88" s="57">
        <v>2</v>
      </c>
      <c r="R88" s="57">
        <f t="shared" si="24"/>
        <v>0</v>
      </c>
      <c r="S88" s="29"/>
    </row>
    <row r="89" spans="1:19" ht="25.5" thickTop="1" thickBot="1">
      <c r="A89" s="28" t="s">
        <v>18</v>
      </c>
      <c r="B89" s="61" t="s">
        <v>69</v>
      </c>
      <c r="C89" s="61" t="s">
        <v>179</v>
      </c>
      <c r="D89" s="55">
        <v>8</v>
      </c>
      <c r="E89" s="56" t="s">
        <v>14</v>
      </c>
      <c r="F89" s="57">
        <v>11</v>
      </c>
      <c r="G89" s="55">
        <v>11</v>
      </c>
      <c r="H89" s="55" t="s">
        <v>14</v>
      </c>
      <c r="I89" s="57">
        <v>8</v>
      </c>
      <c r="J89" s="55"/>
      <c r="K89" s="55" t="s">
        <v>14</v>
      </c>
      <c r="L89" s="57"/>
      <c r="M89" s="58">
        <f t="shared" si="20"/>
        <v>19</v>
      </c>
      <c r="N89" s="59">
        <f t="shared" si="21"/>
        <v>19</v>
      </c>
      <c r="O89" s="60">
        <f t="shared" si="22"/>
        <v>1</v>
      </c>
      <c r="P89" s="55">
        <f t="shared" si="23"/>
        <v>1</v>
      </c>
      <c r="Q89" s="57">
        <f t="shared" si="25"/>
        <v>1</v>
      </c>
      <c r="R89" s="57">
        <f t="shared" si="24"/>
        <v>1</v>
      </c>
      <c r="S89" s="29"/>
    </row>
    <row r="90" spans="1:19" ht="25.5" thickTop="1" thickBot="1">
      <c r="A90" s="28" t="s">
        <v>19</v>
      </c>
      <c r="B90" s="61" t="s">
        <v>98</v>
      </c>
      <c r="C90" s="61" t="s">
        <v>140</v>
      </c>
      <c r="D90" s="55">
        <v>11</v>
      </c>
      <c r="E90" s="56" t="s">
        <v>14</v>
      </c>
      <c r="F90" s="57">
        <v>2</v>
      </c>
      <c r="G90" s="55">
        <v>10</v>
      </c>
      <c r="H90" s="55" t="s">
        <v>14</v>
      </c>
      <c r="I90" s="57">
        <v>11</v>
      </c>
      <c r="J90" s="55"/>
      <c r="K90" s="55" t="s">
        <v>14</v>
      </c>
      <c r="L90" s="57"/>
      <c r="M90" s="58">
        <f t="shared" si="20"/>
        <v>21</v>
      </c>
      <c r="N90" s="59">
        <f t="shared" si="21"/>
        <v>13</v>
      </c>
      <c r="O90" s="60">
        <f t="shared" si="22"/>
        <v>1</v>
      </c>
      <c r="P90" s="55">
        <f t="shared" si="23"/>
        <v>1</v>
      </c>
      <c r="Q90" s="57">
        <f t="shared" si="25"/>
        <v>1</v>
      </c>
      <c r="R90" s="57">
        <f t="shared" si="24"/>
        <v>1</v>
      </c>
      <c r="S90" s="29"/>
    </row>
    <row r="91" spans="1:19" ht="25.5" thickTop="1" thickBot="1">
      <c r="A91" s="49" t="s">
        <v>20</v>
      </c>
      <c r="B91" s="62" t="s">
        <v>142</v>
      </c>
      <c r="C91" s="62" t="s">
        <v>181</v>
      </c>
      <c r="D91" s="55">
        <v>11</v>
      </c>
      <c r="E91" s="56" t="s">
        <v>14</v>
      </c>
      <c r="F91" s="57">
        <v>6</v>
      </c>
      <c r="G91" s="63">
        <v>11</v>
      </c>
      <c r="H91" s="55" t="s">
        <v>14</v>
      </c>
      <c r="I91" s="64">
        <v>6</v>
      </c>
      <c r="J91" s="63"/>
      <c r="K91" s="65"/>
      <c r="L91" s="64"/>
      <c r="M91" s="58">
        <f t="shared" si="20"/>
        <v>22</v>
      </c>
      <c r="N91" s="59">
        <f t="shared" si="21"/>
        <v>12</v>
      </c>
      <c r="O91" s="60">
        <f t="shared" si="22"/>
        <v>2</v>
      </c>
      <c r="P91" s="55">
        <f t="shared" si="23"/>
        <v>0</v>
      </c>
      <c r="Q91" s="57">
        <v>2</v>
      </c>
      <c r="R91" s="57">
        <f t="shared" si="24"/>
        <v>0</v>
      </c>
      <c r="S91" s="48"/>
    </row>
    <row r="92" spans="1:19" ht="25.5" thickTop="1" thickBot="1">
      <c r="A92" s="30" t="s">
        <v>20</v>
      </c>
      <c r="B92" s="66" t="s">
        <v>143</v>
      </c>
      <c r="C92" s="66" t="s">
        <v>180</v>
      </c>
      <c r="D92" s="55">
        <v>11</v>
      </c>
      <c r="E92" s="56" t="s">
        <v>14</v>
      </c>
      <c r="F92" s="57">
        <v>5</v>
      </c>
      <c r="G92" s="67">
        <v>11</v>
      </c>
      <c r="H92" s="68" t="s">
        <v>14</v>
      </c>
      <c r="I92" s="69">
        <v>6</v>
      </c>
      <c r="J92" s="67"/>
      <c r="K92" s="68" t="s">
        <v>14</v>
      </c>
      <c r="L92" s="69"/>
      <c r="M92" s="58">
        <f t="shared" si="20"/>
        <v>22</v>
      </c>
      <c r="N92" s="59">
        <f t="shared" si="21"/>
        <v>11</v>
      </c>
      <c r="O92" s="60">
        <f>IF(D92&gt;F92,1,0)+IF(G92&gt;I92,1,0)+IF(J92&gt;L92,1,0)</f>
        <v>2</v>
      </c>
      <c r="P92" s="55">
        <f>IF(D92&lt;F92,1,0)+IF(G92&lt;I92,1,0)+IF(J92&lt;L92,1,0)</f>
        <v>0</v>
      </c>
      <c r="Q92" s="57">
        <v>2</v>
      </c>
      <c r="R92" s="57">
        <f t="shared" si="24"/>
        <v>0</v>
      </c>
      <c r="S92" s="31"/>
    </row>
    <row r="93" spans="1:19" ht="27" thickBot="1">
      <c r="A93" s="32" t="s">
        <v>21</v>
      </c>
      <c r="B93" s="71" t="s">
        <v>66</v>
      </c>
      <c r="C93" s="71"/>
      <c r="D93" s="71"/>
      <c r="E93" s="71"/>
      <c r="F93" s="71"/>
      <c r="G93" s="71"/>
      <c r="H93" s="71"/>
      <c r="I93" s="71"/>
      <c r="J93" s="71"/>
      <c r="K93" s="71"/>
      <c r="L93" s="72"/>
      <c r="M93" s="33">
        <f t="shared" ref="M93:R93" si="26">SUM(M85:M92)</f>
        <v>161</v>
      </c>
      <c r="N93" s="34">
        <f t="shared" si="26"/>
        <v>120</v>
      </c>
      <c r="O93" s="33">
        <f t="shared" si="26"/>
        <v>11</v>
      </c>
      <c r="P93" s="35">
        <f t="shared" si="26"/>
        <v>5</v>
      </c>
      <c r="Q93" s="33">
        <f t="shared" si="26"/>
        <v>11</v>
      </c>
      <c r="R93" s="34">
        <f t="shared" si="26"/>
        <v>5</v>
      </c>
      <c r="S93" s="36"/>
    </row>
    <row r="94" spans="1:19">
      <c r="A94" s="37" t="s">
        <v>22</v>
      </c>
      <c r="B94" s="38"/>
      <c r="C94" s="3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40" t="s">
        <v>23</v>
      </c>
    </row>
    <row r="95" spans="1:19">
      <c r="A95" s="41" t="s">
        <v>26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>
      <c r="A97" s="42"/>
      <c r="B97" s="38" t="s">
        <v>29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1:19" ht="15.75">
      <c r="A98" s="43"/>
      <c r="B98" s="38" t="s">
        <v>29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</row>
    <row r="99" spans="1:19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</row>
    <row r="100" spans="1:19">
      <c r="A100" s="44" t="s">
        <v>24</v>
      </c>
      <c r="B100" s="38"/>
      <c r="C100" s="45"/>
      <c r="D100" s="44" t="s">
        <v>25</v>
      </c>
      <c r="E100" s="44"/>
      <c r="F100" s="44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3" spans="1:19" ht="27" thickBot="1">
      <c r="A103" s="73" t="s">
        <v>32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1:19" ht="15.75" thickBot="1">
      <c r="A104" s="2" t="s">
        <v>0</v>
      </c>
      <c r="B104" s="3"/>
      <c r="C104" s="74" t="s">
        <v>27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6"/>
    </row>
    <row r="105" spans="1:19" ht="16.5" thickTop="1">
      <c r="A105" s="4" t="s">
        <v>1</v>
      </c>
      <c r="B105" s="5"/>
      <c r="C105" s="77" t="s">
        <v>57</v>
      </c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9"/>
      <c r="P105" s="80" t="s">
        <v>2</v>
      </c>
      <c r="Q105" s="81"/>
      <c r="R105" s="6"/>
      <c r="S105" s="50">
        <v>43197</v>
      </c>
    </row>
    <row r="106" spans="1:19" ht="15.75">
      <c r="A106" s="4" t="s">
        <v>3</v>
      </c>
      <c r="B106" s="8"/>
      <c r="C106" s="82" t="s">
        <v>66</v>
      </c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4"/>
      <c r="P106" s="85" t="s">
        <v>4</v>
      </c>
      <c r="Q106" s="86"/>
      <c r="R106" s="9" t="s">
        <v>33</v>
      </c>
      <c r="S106" s="7"/>
    </row>
    <row r="107" spans="1:19" ht="15.75" thickBot="1">
      <c r="A107" s="10" t="s">
        <v>5</v>
      </c>
      <c r="B107" s="11"/>
      <c r="C107" s="87" t="s">
        <v>40</v>
      </c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9"/>
      <c r="P107" s="12"/>
      <c r="Q107" s="13"/>
      <c r="R107" s="14"/>
      <c r="S107" s="15" t="s">
        <v>82</v>
      </c>
    </row>
    <row r="108" spans="1:19" ht="15.75">
      <c r="A108" s="16"/>
      <c r="B108" s="17" t="s">
        <v>6</v>
      </c>
      <c r="C108" s="17" t="s">
        <v>7</v>
      </c>
      <c r="D108" s="90" t="s">
        <v>8</v>
      </c>
      <c r="E108" s="91"/>
      <c r="F108" s="91"/>
      <c r="G108" s="91"/>
      <c r="H108" s="91"/>
      <c r="I108" s="91"/>
      <c r="J108" s="91"/>
      <c r="K108" s="91"/>
      <c r="L108" s="92"/>
      <c r="M108" s="93" t="s">
        <v>9</v>
      </c>
      <c r="N108" s="94"/>
      <c r="O108" s="93" t="s">
        <v>10</v>
      </c>
      <c r="P108" s="94"/>
      <c r="Q108" s="93" t="s">
        <v>11</v>
      </c>
      <c r="R108" s="94"/>
      <c r="S108" s="18" t="s">
        <v>12</v>
      </c>
    </row>
    <row r="109" spans="1:19" ht="16.5" thickBot="1">
      <c r="A109" s="19"/>
      <c r="B109" s="20"/>
      <c r="C109" s="21"/>
      <c r="D109" s="22">
        <v>1</v>
      </c>
      <c r="E109" s="22"/>
      <c r="F109" s="22"/>
      <c r="G109" s="22">
        <v>2</v>
      </c>
      <c r="H109" s="22"/>
      <c r="I109" s="22"/>
      <c r="J109" s="22">
        <v>3</v>
      </c>
      <c r="K109" s="23"/>
      <c r="L109" s="24"/>
      <c r="M109" s="25"/>
      <c r="N109" s="26"/>
      <c r="O109" s="25"/>
      <c r="P109" s="26"/>
      <c r="Q109" s="25"/>
      <c r="R109" s="26"/>
      <c r="S109" s="27"/>
    </row>
    <row r="110" spans="1:19" ht="25.5" thickTop="1" thickBot="1">
      <c r="A110" s="28" t="s">
        <v>13</v>
      </c>
      <c r="B110" s="53" t="s">
        <v>50</v>
      </c>
      <c r="C110" s="53" t="s">
        <v>42</v>
      </c>
      <c r="D110" s="55">
        <v>6</v>
      </c>
      <c r="E110" s="56" t="s">
        <v>14</v>
      </c>
      <c r="F110" s="57">
        <v>11</v>
      </c>
      <c r="G110" s="55">
        <v>11</v>
      </c>
      <c r="H110" s="56" t="s">
        <v>14</v>
      </c>
      <c r="I110" s="57">
        <v>8</v>
      </c>
      <c r="J110" s="55"/>
      <c r="K110" s="56" t="s">
        <v>14</v>
      </c>
      <c r="L110" s="57"/>
      <c r="M110" s="58">
        <f t="shared" ref="M110:M117" si="27">D110+G110+J110</f>
        <v>17</v>
      </c>
      <c r="N110" s="59">
        <f t="shared" ref="N110:N117" si="28">F110+I110+L110</f>
        <v>19</v>
      </c>
      <c r="O110" s="60">
        <f t="shared" ref="O110:O116" si="29">IF(D110&gt;F110,1,0)+IF(G110&gt;I110,1,0)+IF(J110&gt;L110,1,0)</f>
        <v>1</v>
      </c>
      <c r="P110" s="55">
        <f t="shared" ref="P110:P116" si="30">IF(D110&lt;F110,1,0)+IF(G110&lt;I110,1,0)+IF(J110&lt;L110,1,0)</f>
        <v>1</v>
      </c>
      <c r="Q110" s="57">
        <f>IF(O110=1,1,0)</f>
        <v>1</v>
      </c>
      <c r="R110" s="57">
        <f>IF(P110=1,1,0)</f>
        <v>1</v>
      </c>
      <c r="S110" s="29"/>
    </row>
    <row r="111" spans="1:19" ht="25.5" thickTop="1" thickBot="1">
      <c r="A111" s="28" t="s">
        <v>15</v>
      </c>
      <c r="B111" s="53" t="s">
        <v>60</v>
      </c>
      <c r="C111" s="53" t="s">
        <v>67</v>
      </c>
      <c r="D111" s="55">
        <v>11</v>
      </c>
      <c r="E111" s="56" t="s">
        <v>14</v>
      </c>
      <c r="F111" s="57">
        <v>8</v>
      </c>
      <c r="G111" s="55">
        <v>11</v>
      </c>
      <c r="H111" s="55" t="s">
        <v>14</v>
      </c>
      <c r="I111" s="57">
        <v>8</v>
      </c>
      <c r="J111" s="55"/>
      <c r="K111" s="55" t="s">
        <v>14</v>
      </c>
      <c r="L111" s="57"/>
      <c r="M111" s="58">
        <f t="shared" si="27"/>
        <v>22</v>
      </c>
      <c r="N111" s="59">
        <f t="shared" si="28"/>
        <v>16</v>
      </c>
      <c r="O111" s="60">
        <f t="shared" si="29"/>
        <v>2</v>
      </c>
      <c r="P111" s="55">
        <f t="shared" si="30"/>
        <v>0</v>
      </c>
      <c r="Q111" s="57">
        <v>2</v>
      </c>
      <c r="R111" s="57">
        <f t="shared" ref="R111:R117" si="31">IF(P111=1,1,0)</f>
        <v>0</v>
      </c>
      <c r="S111" s="29"/>
    </row>
    <row r="112" spans="1:19" ht="25.5" thickTop="1" thickBot="1">
      <c r="A112" s="28" t="s">
        <v>16</v>
      </c>
      <c r="B112" s="53" t="s">
        <v>44</v>
      </c>
      <c r="C112" s="53" t="s">
        <v>68</v>
      </c>
      <c r="D112" s="55">
        <v>11</v>
      </c>
      <c r="E112" s="56" t="s">
        <v>14</v>
      </c>
      <c r="F112" s="57">
        <v>5</v>
      </c>
      <c r="G112" s="55">
        <v>11</v>
      </c>
      <c r="H112" s="55" t="s">
        <v>14</v>
      </c>
      <c r="I112" s="57">
        <v>8</v>
      </c>
      <c r="J112" s="55"/>
      <c r="K112" s="55" t="s">
        <v>14</v>
      </c>
      <c r="L112" s="57"/>
      <c r="M112" s="58">
        <f t="shared" si="27"/>
        <v>22</v>
      </c>
      <c r="N112" s="59">
        <f t="shared" si="28"/>
        <v>13</v>
      </c>
      <c r="O112" s="60">
        <f t="shared" si="29"/>
        <v>2</v>
      </c>
      <c r="P112" s="55">
        <f t="shared" si="30"/>
        <v>0</v>
      </c>
      <c r="Q112" s="57">
        <v>2</v>
      </c>
      <c r="R112" s="57">
        <f t="shared" si="31"/>
        <v>0</v>
      </c>
      <c r="S112" s="29"/>
    </row>
    <row r="113" spans="1:19" ht="25.5" thickTop="1" thickBot="1">
      <c r="A113" s="28" t="s">
        <v>17</v>
      </c>
      <c r="B113" s="53" t="s">
        <v>45</v>
      </c>
      <c r="C113" s="53" t="s">
        <v>97</v>
      </c>
      <c r="D113" s="55">
        <v>5</v>
      </c>
      <c r="E113" s="56" t="s">
        <v>14</v>
      </c>
      <c r="F113" s="57">
        <v>11</v>
      </c>
      <c r="G113" s="55">
        <v>7</v>
      </c>
      <c r="H113" s="55" t="s">
        <v>14</v>
      </c>
      <c r="I113" s="57">
        <v>11</v>
      </c>
      <c r="J113" s="55"/>
      <c r="K113" s="55" t="s">
        <v>14</v>
      </c>
      <c r="L113" s="57"/>
      <c r="M113" s="58">
        <f t="shared" si="27"/>
        <v>12</v>
      </c>
      <c r="N113" s="59">
        <f t="shared" si="28"/>
        <v>22</v>
      </c>
      <c r="O113" s="60">
        <f t="shared" si="29"/>
        <v>0</v>
      </c>
      <c r="P113" s="55">
        <f t="shared" si="30"/>
        <v>2</v>
      </c>
      <c r="Q113" s="57">
        <f t="shared" ref="Q113:Q117" si="32">IF(O113=1,1,0)</f>
        <v>0</v>
      </c>
      <c r="R113" s="57">
        <v>2</v>
      </c>
      <c r="S113" s="29"/>
    </row>
    <row r="114" spans="1:19" ht="25.5" thickTop="1" thickBot="1">
      <c r="A114" s="28" t="s">
        <v>18</v>
      </c>
      <c r="B114" s="61" t="s">
        <v>63</v>
      </c>
      <c r="C114" s="61" t="s">
        <v>69</v>
      </c>
      <c r="D114" s="55">
        <v>11</v>
      </c>
      <c r="E114" s="56" t="s">
        <v>14</v>
      </c>
      <c r="F114" s="57">
        <v>6</v>
      </c>
      <c r="G114" s="55">
        <v>11</v>
      </c>
      <c r="H114" s="55" t="s">
        <v>14</v>
      </c>
      <c r="I114" s="57">
        <v>6</v>
      </c>
      <c r="J114" s="55"/>
      <c r="K114" s="55" t="s">
        <v>14</v>
      </c>
      <c r="L114" s="57"/>
      <c r="M114" s="58">
        <f t="shared" si="27"/>
        <v>22</v>
      </c>
      <c r="N114" s="59">
        <f t="shared" si="28"/>
        <v>12</v>
      </c>
      <c r="O114" s="60">
        <f t="shared" si="29"/>
        <v>2</v>
      </c>
      <c r="P114" s="55">
        <f t="shared" si="30"/>
        <v>0</v>
      </c>
      <c r="Q114" s="57">
        <v>2</v>
      </c>
      <c r="R114" s="57">
        <f t="shared" si="31"/>
        <v>0</v>
      </c>
      <c r="S114" s="29"/>
    </row>
    <row r="115" spans="1:19" ht="25.5" thickTop="1" thickBot="1">
      <c r="A115" s="28" t="s">
        <v>19</v>
      </c>
      <c r="B115" s="61" t="s">
        <v>65</v>
      </c>
      <c r="C115" s="61" t="s">
        <v>98</v>
      </c>
      <c r="D115" s="55">
        <v>6</v>
      </c>
      <c r="E115" s="56" t="s">
        <v>14</v>
      </c>
      <c r="F115" s="57">
        <v>11</v>
      </c>
      <c r="G115" s="55">
        <v>11</v>
      </c>
      <c r="H115" s="55" t="s">
        <v>14</v>
      </c>
      <c r="I115" s="57">
        <v>3</v>
      </c>
      <c r="J115" s="55"/>
      <c r="K115" s="55" t="s">
        <v>14</v>
      </c>
      <c r="L115" s="57"/>
      <c r="M115" s="58">
        <f t="shared" si="27"/>
        <v>17</v>
      </c>
      <c r="N115" s="59">
        <f t="shared" si="28"/>
        <v>14</v>
      </c>
      <c r="O115" s="60">
        <f t="shared" si="29"/>
        <v>1</v>
      </c>
      <c r="P115" s="55">
        <f t="shared" si="30"/>
        <v>1</v>
      </c>
      <c r="Q115" s="57">
        <f t="shared" si="32"/>
        <v>1</v>
      </c>
      <c r="R115" s="57">
        <f t="shared" si="31"/>
        <v>1</v>
      </c>
      <c r="S115" s="29"/>
    </row>
    <row r="116" spans="1:19" ht="25.5" thickTop="1" thickBot="1">
      <c r="A116" s="49" t="s">
        <v>20</v>
      </c>
      <c r="B116" s="62" t="s">
        <v>118</v>
      </c>
      <c r="C116" s="62" t="s">
        <v>142</v>
      </c>
      <c r="D116" s="55">
        <v>11</v>
      </c>
      <c r="E116" s="56" t="s">
        <v>14</v>
      </c>
      <c r="F116" s="57">
        <v>8</v>
      </c>
      <c r="G116" s="63">
        <v>11</v>
      </c>
      <c r="H116" s="55" t="s">
        <v>14</v>
      </c>
      <c r="I116" s="64">
        <v>2</v>
      </c>
      <c r="J116" s="63"/>
      <c r="K116" s="65"/>
      <c r="L116" s="64"/>
      <c r="M116" s="58">
        <f t="shared" si="27"/>
        <v>22</v>
      </c>
      <c r="N116" s="59">
        <f t="shared" si="28"/>
        <v>10</v>
      </c>
      <c r="O116" s="60">
        <f t="shared" si="29"/>
        <v>2</v>
      </c>
      <c r="P116" s="55">
        <f t="shared" si="30"/>
        <v>0</v>
      </c>
      <c r="Q116" s="57">
        <v>2</v>
      </c>
      <c r="R116" s="57">
        <f t="shared" si="31"/>
        <v>0</v>
      </c>
      <c r="S116" s="48"/>
    </row>
    <row r="117" spans="1:19" ht="25.5" thickTop="1" thickBot="1">
      <c r="A117" s="30" t="s">
        <v>20</v>
      </c>
      <c r="B117" s="66" t="s">
        <v>119</v>
      </c>
      <c r="C117" s="66" t="s">
        <v>143</v>
      </c>
      <c r="D117" s="55">
        <v>7</v>
      </c>
      <c r="E117" s="56" t="s">
        <v>14</v>
      </c>
      <c r="F117" s="57">
        <v>11</v>
      </c>
      <c r="G117" s="67">
        <v>11</v>
      </c>
      <c r="H117" s="68" t="s">
        <v>14</v>
      </c>
      <c r="I117" s="69">
        <v>8</v>
      </c>
      <c r="J117" s="67"/>
      <c r="K117" s="68" t="s">
        <v>14</v>
      </c>
      <c r="L117" s="69"/>
      <c r="M117" s="58">
        <f t="shared" si="27"/>
        <v>18</v>
      </c>
      <c r="N117" s="59">
        <f t="shared" si="28"/>
        <v>19</v>
      </c>
      <c r="O117" s="60">
        <f>IF(D117&gt;F117,1,0)+IF(G117&gt;I117,1,0)+IF(J117&gt;L117,1,0)</f>
        <v>1</v>
      </c>
      <c r="P117" s="55">
        <f>IF(D117&lt;F117,1,0)+IF(G117&lt;I117,1,0)+IF(J117&lt;L117,1,0)</f>
        <v>1</v>
      </c>
      <c r="Q117" s="57">
        <f t="shared" si="32"/>
        <v>1</v>
      </c>
      <c r="R117" s="57">
        <f t="shared" si="31"/>
        <v>1</v>
      </c>
      <c r="S117" s="31"/>
    </row>
    <row r="118" spans="1:19" ht="27" thickBot="1">
      <c r="A118" s="32" t="s">
        <v>21</v>
      </c>
      <c r="B118" s="71" t="s">
        <v>191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2"/>
      <c r="M118" s="33">
        <f t="shared" ref="M118:R118" si="33">SUM(M110:M117)</f>
        <v>152</v>
      </c>
      <c r="N118" s="34">
        <f t="shared" si="33"/>
        <v>125</v>
      </c>
      <c r="O118" s="33">
        <f t="shared" si="33"/>
        <v>11</v>
      </c>
      <c r="P118" s="35">
        <f t="shared" si="33"/>
        <v>5</v>
      </c>
      <c r="Q118" s="33">
        <f t="shared" si="33"/>
        <v>11</v>
      </c>
      <c r="R118" s="34">
        <f t="shared" si="33"/>
        <v>5</v>
      </c>
      <c r="S118" s="36"/>
    </row>
    <row r="119" spans="1:19">
      <c r="A119" s="37" t="s">
        <v>22</v>
      </c>
      <c r="B119" s="38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40" t="s">
        <v>23</v>
      </c>
    </row>
    <row r="120" spans="1:19">
      <c r="A120" s="41" t="s">
        <v>26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>
      <c r="A122" s="42"/>
      <c r="B122" s="38" t="s">
        <v>34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15.75">
      <c r="A123" s="43"/>
      <c r="B123" s="38" t="s">
        <v>28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>
      <c r="A125" s="44" t="s">
        <v>24</v>
      </c>
      <c r="B125" s="38"/>
      <c r="C125" s="45"/>
      <c r="D125" s="44" t="s">
        <v>25</v>
      </c>
      <c r="E125" s="44"/>
      <c r="F125" s="44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</row>
    <row r="126" spans="1:19" ht="27" thickBot="1">
      <c r="A126" s="73" t="s">
        <v>32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</row>
    <row r="127" spans="1:19" ht="15.75" thickBot="1">
      <c r="A127" s="2" t="s">
        <v>0</v>
      </c>
      <c r="B127" s="3"/>
      <c r="C127" s="74" t="s">
        <v>27</v>
      </c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6"/>
    </row>
    <row r="128" spans="1:19" ht="16.5" thickTop="1">
      <c r="A128" s="4" t="s">
        <v>1</v>
      </c>
      <c r="B128" s="5"/>
      <c r="C128" s="77" t="s">
        <v>96</v>
      </c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9"/>
      <c r="P128" s="80" t="s">
        <v>2</v>
      </c>
      <c r="Q128" s="81"/>
      <c r="R128" s="6"/>
      <c r="S128" s="50">
        <v>43197</v>
      </c>
    </row>
    <row r="129" spans="1:19" ht="15.75">
      <c r="A129" s="4" t="s">
        <v>3</v>
      </c>
      <c r="B129" s="8"/>
      <c r="C129" s="82" t="s">
        <v>95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4"/>
      <c r="P129" s="85" t="s">
        <v>4</v>
      </c>
      <c r="Q129" s="86"/>
      <c r="R129" s="9" t="s">
        <v>33</v>
      </c>
      <c r="S129" s="7"/>
    </row>
    <row r="130" spans="1:19" ht="15.75" thickBot="1">
      <c r="A130" s="10" t="s">
        <v>5</v>
      </c>
      <c r="B130" s="11"/>
      <c r="C130" s="87" t="s">
        <v>40</v>
      </c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9"/>
      <c r="P130" s="12"/>
      <c r="Q130" s="13"/>
      <c r="R130" s="14"/>
      <c r="S130" s="15" t="s">
        <v>82</v>
      </c>
    </row>
    <row r="131" spans="1:19" ht="15.75">
      <c r="A131" s="16"/>
      <c r="B131" s="17" t="s">
        <v>6</v>
      </c>
      <c r="C131" s="17" t="s">
        <v>7</v>
      </c>
      <c r="D131" s="90" t="s">
        <v>8</v>
      </c>
      <c r="E131" s="91"/>
      <c r="F131" s="91"/>
      <c r="G131" s="91"/>
      <c r="H131" s="91"/>
      <c r="I131" s="91"/>
      <c r="J131" s="91"/>
      <c r="K131" s="91"/>
      <c r="L131" s="92"/>
      <c r="M131" s="93" t="s">
        <v>9</v>
      </c>
      <c r="N131" s="94"/>
      <c r="O131" s="93" t="s">
        <v>10</v>
      </c>
      <c r="P131" s="94"/>
      <c r="Q131" s="93" t="s">
        <v>11</v>
      </c>
      <c r="R131" s="94"/>
      <c r="S131" s="18" t="s">
        <v>12</v>
      </c>
    </row>
    <row r="132" spans="1:19" ht="16.5" thickBot="1">
      <c r="A132" s="19"/>
      <c r="B132" s="20"/>
      <c r="C132" s="21"/>
      <c r="D132" s="22">
        <v>1</v>
      </c>
      <c r="E132" s="22"/>
      <c r="F132" s="22"/>
      <c r="G132" s="22">
        <v>2</v>
      </c>
      <c r="H132" s="22"/>
      <c r="I132" s="22"/>
      <c r="J132" s="22">
        <v>3</v>
      </c>
      <c r="K132" s="23"/>
      <c r="L132" s="24"/>
      <c r="M132" s="25"/>
      <c r="N132" s="26"/>
      <c r="O132" s="25"/>
      <c r="P132" s="26"/>
      <c r="Q132" s="25"/>
      <c r="R132" s="26"/>
      <c r="S132" s="27"/>
    </row>
    <row r="133" spans="1:19" ht="25.5" thickTop="1" thickBot="1">
      <c r="A133" s="28" t="s">
        <v>13</v>
      </c>
      <c r="B133" s="54" t="s">
        <v>99</v>
      </c>
      <c r="C133" s="54" t="s">
        <v>136</v>
      </c>
      <c r="D133" s="55">
        <v>10</v>
      </c>
      <c r="E133" s="56" t="s">
        <v>14</v>
      </c>
      <c r="F133" s="57">
        <v>11</v>
      </c>
      <c r="G133" s="55">
        <v>11</v>
      </c>
      <c r="H133" s="56" t="s">
        <v>14</v>
      </c>
      <c r="I133" s="57">
        <v>6</v>
      </c>
      <c r="J133" s="55"/>
      <c r="K133" s="56" t="s">
        <v>14</v>
      </c>
      <c r="L133" s="57"/>
      <c r="M133" s="58">
        <f t="shared" ref="M133:M140" si="34">D133+G133+J133</f>
        <v>21</v>
      </c>
      <c r="N133" s="59">
        <f t="shared" ref="N133:N140" si="35">F133+I133+L133</f>
        <v>17</v>
      </c>
      <c r="O133" s="60">
        <f t="shared" ref="O133:O139" si="36">IF(D133&gt;F133,1,0)+IF(G133&gt;I133,1,0)+IF(J133&gt;L133,1,0)</f>
        <v>1</v>
      </c>
      <c r="P133" s="55">
        <f t="shared" ref="P133:P139" si="37">IF(D133&lt;F133,1,0)+IF(G133&lt;I133,1,0)+IF(J133&lt;L133,1,0)</f>
        <v>1</v>
      </c>
      <c r="Q133" s="57">
        <f>IF(O133=1,1,0)</f>
        <v>1</v>
      </c>
      <c r="R133" s="57">
        <f>IF(P133=1,1,0)</f>
        <v>1</v>
      </c>
      <c r="S133" s="29"/>
    </row>
    <row r="134" spans="1:19" ht="25.5" thickTop="1" thickBot="1">
      <c r="A134" s="28" t="s">
        <v>15</v>
      </c>
      <c r="B134" s="54" t="s">
        <v>100</v>
      </c>
      <c r="C134" s="54" t="s">
        <v>137</v>
      </c>
      <c r="D134" s="55">
        <v>11</v>
      </c>
      <c r="E134" s="56" t="s">
        <v>14</v>
      </c>
      <c r="F134" s="57">
        <v>7</v>
      </c>
      <c r="G134" s="55">
        <v>11</v>
      </c>
      <c r="H134" s="55" t="s">
        <v>14</v>
      </c>
      <c r="I134" s="57">
        <v>10</v>
      </c>
      <c r="J134" s="55"/>
      <c r="K134" s="55" t="s">
        <v>14</v>
      </c>
      <c r="L134" s="57"/>
      <c r="M134" s="58">
        <f t="shared" si="34"/>
        <v>22</v>
      </c>
      <c r="N134" s="59">
        <f t="shared" si="35"/>
        <v>17</v>
      </c>
      <c r="O134" s="60">
        <f t="shared" si="36"/>
        <v>2</v>
      </c>
      <c r="P134" s="55">
        <f t="shared" si="37"/>
        <v>0</v>
      </c>
      <c r="Q134" s="57">
        <v>2</v>
      </c>
      <c r="R134" s="57">
        <f t="shared" ref="R134:R140" si="38">IF(P134=1,1,0)</f>
        <v>0</v>
      </c>
      <c r="S134" s="29"/>
    </row>
    <row r="135" spans="1:19" ht="25.5" thickTop="1" thickBot="1">
      <c r="A135" s="28" t="s">
        <v>16</v>
      </c>
      <c r="B135" s="54" t="s">
        <v>101</v>
      </c>
      <c r="C135" s="54" t="s">
        <v>138</v>
      </c>
      <c r="D135" s="55">
        <v>11</v>
      </c>
      <c r="E135" s="56" t="s">
        <v>14</v>
      </c>
      <c r="F135" s="57">
        <v>5</v>
      </c>
      <c r="G135" s="55">
        <v>11</v>
      </c>
      <c r="H135" s="55" t="s">
        <v>14</v>
      </c>
      <c r="I135" s="57">
        <v>1</v>
      </c>
      <c r="J135" s="55"/>
      <c r="K135" s="55" t="s">
        <v>14</v>
      </c>
      <c r="L135" s="57"/>
      <c r="M135" s="58">
        <f t="shared" si="34"/>
        <v>22</v>
      </c>
      <c r="N135" s="59">
        <f t="shared" si="35"/>
        <v>6</v>
      </c>
      <c r="O135" s="60">
        <f t="shared" si="36"/>
        <v>2</v>
      </c>
      <c r="P135" s="55">
        <f t="shared" si="37"/>
        <v>0</v>
      </c>
      <c r="Q135" s="57">
        <v>2</v>
      </c>
      <c r="R135" s="57">
        <f t="shared" si="38"/>
        <v>0</v>
      </c>
      <c r="S135" s="29"/>
    </row>
    <row r="136" spans="1:19" ht="25.5" thickTop="1" thickBot="1">
      <c r="A136" s="28" t="s">
        <v>17</v>
      </c>
      <c r="B136" s="54" t="s">
        <v>102</v>
      </c>
      <c r="C136" s="54" t="s">
        <v>139</v>
      </c>
      <c r="D136" s="55">
        <v>5</v>
      </c>
      <c r="E136" s="56" t="s">
        <v>14</v>
      </c>
      <c r="F136" s="57">
        <v>11</v>
      </c>
      <c r="G136" s="55">
        <v>11</v>
      </c>
      <c r="H136" s="55" t="s">
        <v>14</v>
      </c>
      <c r="I136" s="57">
        <v>10</v>
      </c>
      <c r="J136" s="55"/>
      <c r="K136" s="55" t="s">
        <v>14</v>
      </c>
      <c r="L136" s="57"/>
      <c r="M136" s="58">
        <f t="shared" si="34"/>
        <v>16</v>
      </c>
      <c r="N136" s="59">
        <f t="shared" si="35"/>
        <v>21</v>
      </c>
      <c r="O136" s="60">
        <f t="shared" si="36"/>
        <v>1</v>
      </c>
      <c r="P136" s="55">
        <f t="shared" si="37"/>
        <v>1</v>
      </c>
      <c r="Q136" s="57">
        <f t="shared" ref="Q136:Q140" si="39">IF(O136=1,1,0)</f>
        <v>1</v>
      </c>
      <c r="R136" s="57">
        <f t="shared" si="38"/>
        <v>1</v>
      </c>
      <c r="S136" s="29"/>
    </row>
    <row r="137" spans="1:19" ht="25.5" thickTop="1" thickBot="1">
      <c r="A137" s="28" t="s">
        <v>18</v>
      </c>
      <c r="B137" s="61" t="s">
        <v>103</v>
      </c>
      <c r="C137" s="61" t="s">
        <v>179</v>
      </c>
      <c r="D137" s="55">
        <v>11</v>
      </c>
      <c r="E137" s="56" t="s">
        <v>14</v>
      </c>
      <c r="F137" s="57">
        <v>10</v>
      </c>
      <c r="G137" s="55">
        <v>11</v>
      </c>
      <c r="H137" s="55" t="s">
        <v>14</v>
      </c>
      <c r="I137" s="57">
        <v>6</v>
      </c>
      <c r="J137" s="55"/>
      <c r="K137" s="55" t="s">
        <v>14</v>
      </c>
      <c r="L137" s="57"/>
      <c r="M137" s="58">
        <f t="shared" si="34"/>
        <v>22</v>
      </c>
      <c r="N137" s="59">
        <f t="shared" si="35"/>
        <v>16</v>
      </c>
      <c r="O137" s="60">
        <f t="shared" si="36"/>
        <v>2</v>
      </c>
      <c r="P137" s="55">
        <f t="shared" si="37"/>
        <v>0</v>
      </c>
      <c r="Q137" s="57">
        <v>2</v>
      </c>
      <c r="R137" s="57">
        <f t="shared" si="38"/>
        <v>0</v>
      </c>
      <c r="S137" s="29"/>
    </row>
    <row r="138" spans="1:19" ht="25.5" thickTop="1" thickBot="1">
      <c r="A138" s="28" t="s">
        <v>19</v>
      </c>
      <c r="B138" s="61" t="s">
        <v>104</v>
      </c>
      <c r="C138" s="61" t="s">
        <v>140</v>
      </c>
      <c r="D138" s="55">
        <v>11</v>
      </c>
      <c r="E138" s="56" t="s">
        <v>14</v>
      </c>
      <c r="F138" s="57">
        <v>6</v>
      </c>
      <c r="G138" s="55">
        <v>10</v>
      </c>
      <c r="H138" s="55" t="s">
        <v>14</v>
      </c>
      <c r="I138" s="57">
        <v>11</v>
      </c>
      <c r="J138" s="55"/>
      <c r="K138" s="55" t="s">
        <v>14</v>
      </c>
      <c r="L138" s="57"/>
      <c r="M138" s="58">
        <f t="shared" si="34"/>
        <v>21</v>
      </c>
      <c r="N138" s="59">
        <f t="shared" si="35"/>
        <v>17</v>
      </c>
      <c r="O138" s="60">
        <f t="shared" si="36"/>
        <v>1</v>
      </c>
      <c r="P138" s="55">
        <f t="shared" si="37"/>
        <v>1</v>
      </c>
      <c r="Q138" s="57">
        <f t="shared" si="39"/>
        <v>1</v>
      </c>
      <c r="R138" s="57">
        <f t="shared" si="38"/>
        <v>1</v>
      </c>
      <c r="S138" s="29"/>
    </row>
    <row r="139" spans="1:19" ht="25.5" thickTop="1" thickBot="1">
      <c r="A139" s="49" t="s">
        <v>20</v>
      </c>
      <c r="B139" s="62" t="s">
        <v>121</v>
      </c>
      <c r="C139" s="62" t="s">
        <v>186</v>
      </c>
      <c r="D139" s="55">
        <v>11</v>
      </c>
      <c r="E139" s="56" t="s">
        <v>14</v>
      </c>
      <c r="F139" s="57">
        <v>7</v>
      </c>
      <c r="G139" s="63">
        <v>11</v>
      </c>
      <c r="H139" s="55" t="s">
        <v>14</v>
      </c>
      <c r="I139" s="64">
        <v>7</v>
      </c>
      <c r="J139" s="63"/>
      <c r="K139" s="65"/>
      <c r="L139" s="64"/>
      <c r="M139" s="58">
        <f t="shared" si="34"/>
        <v>22</v>
      </c>
      <c r="N139" s="59">
        <f t="shared" si="35"/>
        <v>14</v>
      </c>
      <c r="O139" s="60">
        <f t="shared" si="36"/>
        <v>2</v>
      </c>
      <c r="P139" s="55">
        <f t="shared" si="37"/>
        <v>0</v>
      </c>
      <c r="Q139" s="57">
        <v>2</v>
      </c>
      <c r="R139" s="57">
        <f t="shared" si="38"/>
        <v>0</v>
      </c>
      <c r="S139" s="48"/>
    </row>
    <row r="140" spans="1:19" ht="25.5" thickTop="1" thickBot="1">
      <c r="A140" s="30" t="s">
        <v>20</v>
      </c>
      <c r="B140" s="66" t="s">
        <v>122</v>
      </c>
      <c r="C140" s="66" t="s">
        <v>187</v>
      </c>
      <c r="D140" s="55">
        <v>8</v>
      </c>
      <c r="E140" s="56" t="s">
        <v>14</v>
      </c>
      <c r="F140" s="57">
        <v>11</v>
      </c>
      <c r="G140" s="67">
        <v>11</v>
      </c>
      <c r="H140" s="68" t="s">
        <v>14</v>
      </c>
      <c r="I140" s="69">
        <v>6</v>
      </c>
      <c r="J140" s="67"/>
      <c r="K140" s="68" t="s">
        <v>14</v>
      </c>
      <c r="L140" s="69"/>
      <c r="M140" s="58">
        <f t="shared" si="34"/>
        <v>19</v>
      </c>
      <c r="N140" s="59">
        <f t="shared" si="35"/>
        <v>17</v>
      </c>
      <c r="O140" s="60">
        <f>IF(D140&gt;F140,1,0)+IF(G140&gt;I140,1,0)+IF(J140&gt;L140,1,0)</f>
        <v>1</v>
      </c>
      <c r="P140" s="55">
        <f>IF(D140&lt;F140,1,0)+IF(G140&lt;I140,1,0)+IF(J140&lt;L140,1,0)</f>
        <v>1</v>
      </c>
      <c r="Q140" s="57">
        <f t="shared" si="39"/>
        <v>1</v>
      </c>
      <c r="R140" s="57">
        <f t="shared" si="38"/>
        <v>1</v>
      </c>
      <c r="S140" s="31"/>
    </row>
    <row r="141" spans="1:19" ht="27" thickBot="1">
      <c r="A141" s="32" t="s">
        <v>21</v>
      </c>
      <c r="B141" s="71" t="s">
        <v>96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2"/>
      <c r="M141" s="33">
        <f t="shared" ref="M141:R141" si="40">SUM(M133:M140)</f>
        <v>165</v>
      </c>
      <c r="N141" s="34">
        <f t="shared" si="40"/>
        <v>125</v>
      </c>
      <c r="O141" s="33">
        <f t="shared" si="40"/>
        <v>12</v>
      </c>
      <c r="P141" s="35">
        <f t="shared" si="40"/>
        <v>4</v>
      </c>
      <c r="Q141" s="33">
        <f t="shared" si="40"/>
        <v>12</v>
      </c>
      <c r="R141" s="34">
        <f t="shared" si="40"/>
        <v>4</v>
      </c>
      <c r="S141" s="36"/>
    </row>
    <row r="142" spans="1:19">
      <c r="A142" s="37" t="s">
        <v>22</v>
      </c>
      <c r="B142" s="38"/>
      <c r="C142" s="38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40" t="s">
        <v>23</v>
      </c>
    </row>
    <row r="143" spans="1:19">
      <c r="A143" s="41" t="s">
        <v>26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>
      <c r="A145" s="42"/>
      <c r="B145" s="38" t="s">
        <v>29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 ht="15.75">
      <c r="A146" s="43"/>
      <c r="B146" s="38" t="s">
        <v>28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:19">
      <c r="A148" s="44" t="s">
        <v>24</v>
      </c>
      <c r="B148" s="38"/>
      <c r="C148" s="45"/>
      <c r="D148" s="44" t="s">
        <v>25</v>
      </c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</sheetData>
  <mergeCells count="72">
    <mergeCell ref="B18:L18"/>
    <mergeCell ref="A3:S3"/>
    <mergeCell ref="C4:S4"/>
    <mergeCell ref="C5:O5"/>
    <mergeCell ref="P5:Q5"/>
    <mergeCell ref="C6:O6"/>
    <mergeCell ref="P6:Q6"/>
    <mergeCell ref="C7:O7"/>
    <mergeCell ref="D8:L8"/>
    <mergeCell ref="M8:N8"/>
    <mergeCell ref="O8:P8"/>
    <mergeCell ref="Q8:R8"/>
    <mergeCell ref="M33:N33"/>
    <mergeCell ref="O33:P33"/>
    <mergeCell ref="Q33:R33"/>
    <mergeCell ref="A28:S28"/>
    <mergeCell ref="C29:S29"/>
    <mergeCell ref="C30:O30"/>
    <mergeCell ref="P30:Q30"/>
    <mergeCell ref="C31:O31"/>
    <mergeCell ref="P31:Q31"/>
    <mergeCell ref="C32:O32"/>
    <mergeCell ref="D33:L33"/>
    <mergeCell ref="C56:O56"/>
    <mergeCell ref="P56:Q56"/>
    <mergeCell ref="C57:O57"/>
    <mergeCell ref="D58:L58"/>
    <mergeCell ref="M58:N58"/>
    <mergeCell ref="O58:P58"/>
    <mergeCell ref="Q58:R58"/>
    <mergeCell ref="B43:L43"/>
    <mergeCell ref="A53:S53"/>
    <mergeCell ref="C54:S54"/>
    <mergeCell ref="C55:O55"/>
    <mergeCell ref="P55:Q55"/>
    <mergeCell ref="C81:O81"/>
    <mergeCell ref="P81:Q81"/>
    <mergeCell ref="C82:O82"/>
    <mergeCell ref="D83:L83"/>
    <mergeCell ref="M83:N83"/>
    <mergeCell ref="O83:P83"/>
    <mergeCell ref="Q83:R83"/>
    <mergeCell ref="B68:L68"/>
    <mergeCell ref="A78:S78"/>
    <mergeCell ref="C79:S79"/>
    <mergeCell ref="C80:O80"/>
    <mergeCell ref="P80:Q80"/>
    <mergeCell ref="C106:O106"/>
    <mergeCell ref="P106:Q106"/>
    <mergeCell ref="C107:O107"/>
    <mergeCell ref="D108:L108"/>
    <mergeCell ref="M108:N108"/>
    <mergeCell ref="O108:P108"/>
    <mergeCell ref="Q108:R108"/>
    <mergeCell ref="B93:L93"/>
    <mergeCell ref="A103:S103"/>
    <mergeCell ref="C104:S104"/>
    <mergeCell ref="C105:O105"/>
    <mergeCell ref="P105:Q105"/>
    <mergeCell ref="B141:L141"/>
    <mergeCell ref="C129:O129"/>
    <mergeCell ref="P129:Q129"/>
    <mergeCell ref="C130:O130"/>
    <mergeCell ref="D131:L131"/>
    <mergeCell ref="M131:N131"/>
    <mergeCell ref="O131:P131"/>
    <mergeCell ref="Q131:R131"/>
    <mergeCell ref="B118:L118"/>
    <mergeCell ref="A126:S126"/>
    <mergeCell ref="C127:S127"/>
    <mergeCell ref="C128:O128"/>
    <mergeCell ref="P128:Q128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9"/>
  <sheetViews>
    <sheetView workbookViewId="0">
      <selection activeCell="A150" sqref="A150:XFD297"/>
    </sheetView>
  </sheetViews>
  <sheetFormatPr defaultRowHeight="15"/>
  <cols>
    <col min="2" max="2" width="16.42578125" customWidth="1"/>
    <col min="3" max="3" width="16.85546875" customWidth="1"/>
    <col min="4" max="4" width="5.85546875" customWidth="1"/>
    <col min="5" max="5" width="1.140625" customWidth="1"/>
    <col min="6" max="6" width="5.7109375" customWidth="1"/>
    <col min="7" max="7" width="4.5703125" customWidth="1"/>
    <col min="8" max="8" width="1.28515625" customWidth="1"/>
    <col min="9" max="9" width="5.42578125" customWidth="1"/>
    <col min="10" max="10" width="1.5703125" customWidth="1"/>
    <col min="11" max="11" width="1.42578125" customWidth="1"/>
    <col min="12" max="12" width="1.5703125" customWidth="1"/>
    <col min="13" max="13" width="7.85546875" customWidth="1"/>
    <col min="14" max="16" width="7.5703125" customWidth="1"/>
    <col min="17" max="17" width="7.28515625" customWidth="1"/>
    <col min="18" max="18" width="6.7109375" customWidth="1"/>
    <col min="19" max="19" width="12.7109375" customWidth="1"/>
  </cols>
  <sheetData>
    <row r="1" spans="1:19" ht="27" thickBot="1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2" t="s">
        <v>0</v>
      </c>
      <c r="B2" s="3"/>
      <c r="C2" s="74" t="s">
        <v>27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</row>
    <row r="3" spans="1:19" ht="16.5" thickTop="1">
      <c r="A3" s="4" t="s">
        <v>1</v>
      </c>
      <c r="B3" s="5"/>
      <c r="C3" s="77" t="s">
        <v>105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P3" s="80" t="s">
        <v>2</v>
      </c>
      <c r="Q3" s="81"/>
      <c r="R3" s="6"/>
      <c r="S3" s="50">
        <v>43197</v>
      </c>
    </row>
    <row r="4" spans="1:19" ht="15.75">
      <c r="A4" s="4" t="s">
        <v>3</v>
      </c>
      <c r="B4" s="8"/>
      <c r="C4" s="82" t="s">
        <v>81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85" t="s">
        <v>4</v>
      </c>
      <c r="Q4" s="86"/>
      <c r="R4" s="9" t="s">
        <v>33</v>
      </c>
      <c r="S4" s="7"/>
    </row>
    <row r="5" spans="1:19" ht="15.75" thickBot="1">
      <c r="A5" s="10" t="s">
        <v>5</v>
      </c>
      <c r="B5" s="11"/>
      <c r="C5" s="87" t="s">
        <v>40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12"/>
      <c r="Q5" s="13"/>
      <c r="R5" s="14"/>
      <c r="S5" s="15" t="s">
        <v>82</v>
      </c>
    </row>
    <row r="6" spans="1:19" ht="15.75">
      <c r="A6" s="16"/>
      <c r="B6" s="17" t="s">
        <v>6</v>
      </c>
      <c r="C6" s="17" t="s">
        <v>7</v>
      </c>
      <c r="D6" s="90" t="s">
        <v>8</v>
      </c>
      <c r="E6" s="91"/>
      <c r="F6" s="91"/>
      <c r="G6" s="91"/>
      <c r="H6" s="91"/>
      <c r="I6" s="91"/>
      <c r="J6" s="91"/>
      <c r="K6" s="91"/>
      <c r="L6" s="92"/>
      <c r="M6" s="93" t="s">
        <v>9</v>
      </c>
      <c r="N6" s="94"/>
      <c r="O6" s="93" t="s">
        <v>10</v>
      </c>
      <c r="P6" s="94"/>
      <c r="Q6" s="93" t="s">
        <v>11</v>
      </c>
      <c r="R6" s="94"/>
      <c r="S6" s="18" t="s">
        <v>12</v>
      </c>
    </row>
    <row r="7" spans="1:19" ht="16.5" thickBot="1">
      <c r="A7" s="19"/>
      <c r="B7" s="20"/>
      <c r="C7" s="21"/>
      <c r="D7" s="22">
        <v>1</v>
      </c>
      <c r="E7" s="22"/>
      <c r="F7" s="22"/>
      <c r="G7" s="22">
        <v>2</v>
      </c>
      <c r="H7" s="22"/>
      <c r="I7" s="22"/>
      <c r="J7" s="22">
        <v>3</v>
      </c>
      <c r="K7" s="23"/>
      <c r="L7" s="24"/>
      <c r="M7" s="25"/>
      <c r="N7" s="26"/>
      <c r="O7" s="25"/>
      <c r="P7" s="26"/>
      <c r="Q7" s="25"/>
      <c r="R7" s="26"/>
      <c r="S7" s="27"/>
    </row>
    <row r="8" spans="1:19" ht="25.5" thickTop="1" thickBot="1">
      <c r="A8" s="28" t="s">
        <v>13</v>
      </c>
      <c r="B8" s="53" t="s">
        <v>46</v>
      </c>
      <c r="C8" s="54" t="s">
        <v>123</v>
      </c>
      <c r="D8" s="55">
        <v>10</v>
      </c>
      <c r="E8" s="56" t="s">
        <v>14</v>
      </c>
      <c r="F8" s="57">
        <v>11</v>
      </c>
      <c r="G8" s="55">
        <v>6</v>
      </c>
      <c r="H8" s="56" t="s">
        <v>14</v>
      </c>
      <c r="I8" s="57">
        <v>11</v>
      </c>
      <c r="J8" s="55"/>
      <c r="K8" s="56" t="s">
        <v>14</v>
      </c>
      <c r="L8" s="57"/>
      <c r="M8" s="58">
        <f t="shared" ref="M8:M15" si="0">D8+G8+J8</f>
        <v>16</v>
      </c>
      <c r="N8" s="59">
        <f t="shared" ref="N8:N15" si="1">F8+I8+L8</f>
        <v>22</v>
      </c>
      <c r="O8" s="60">
        <f t="shared" ref="O8:O14" si="2">IF(D8&gt;F8,1,0)+IF(G8&gt;I8,1,0)+IF(J8&gt;L8,1,0)</f>
        <v>0</v>
      </c>
      <c r="P8" s="55">
        <f t="shared" ref="P8:P14" si="3">IF(D8&lt;F8,1,0)+IF(G8&lt;I8,1,0)+IF(J8&lt;L8,1,0)</f>
        <v>2</v>
      </c>
      <c r="Q8" s="57">
        <f>IF(O8=1,1,0)</f>
        <v>0</v>
      </c>
      <c r="R8" s="57">
        <v>2</v>
      </c>
      <c r="S8" s="29"/>
    </row>
    <row r="9" spans="1:19" ht="25.5" thickTop="1" thickBot="1">
      <c r="A9" s="28" t="s">
        <v>15</v>
      </c>
      <c r="B9" s="53" t="s">
        <v>70</v>
      </c>
      <c r="C9" s="54" t="s">
        <v>124</v>
      </c>
      <c r="D9" s="55">
        <v>8</v>
      </c>
      <c r="E9" s="56" t="s">
        <v>14</v>
      </c>
      <c r="F9" s="57">
        <v>11</v>
      </c>
      <c r="G9" s="55">
        <v>11</v>
      </c>
      <c r="H9" s="55" t="s">
        <v>14</v>
      </c>
      <c r="I9" s="57">
        <v>7</v>
      </c>
      <c r="J9" s="55"/>
      <c r="K9" s="55" t="s">
        <v>14</v>
      </c>
      <c r="L9" s="57"/>
      <c r="M9" s="58">
        <f t="shared" si="0"/>
        <v>19</v>
      </c>
      <c r="N9" s="59">
        <f t="shared" si="1"/>
        <v>18</v>
      </c>
      <c r="O9" s="60">
        <f t="shared" si="2"/>
        <v>1</v>
      </c>
      <c r="P9" s="55">
        <f t="shared" si="3"/>
        <v>1</v>
      </c>
      <c r="Q9" s="57">
        <f t="shared" ref="Q9:R15" si="4">IF(O9=1,1,0)</f>
        <v>1</v>
      </c>
      <c r="R9" s="57">
        <f t="shared" si="4"/>
        <v>1</v>
      </c>
      <c r="S9" s="29"/>
    </row>
    <row r="10" spans="1:19" ht="25.5" thickTop="1" thickBot="1">
      <c r="A10" s="28" t="s">
        <v>16</v>
      </c>
      <c r="B10" s="53" t="s">
        <v>47</v>
      </c>
      <c r="C10" s="54" t="s">
        <v>106</v>
      </c>
      <c r="D10" s="55">
        <v>11</v>
      </c>
      <c r="E10" s="56" t="s">
        <v>14</v>
      </c>
      <c r="F10" s="57">
        <v>6</v>
      </c>
      <c r="G10" s="55">
        <v>11</v>
      </c>
      <c r="H10" s="55" t="s">
        <v>14</v>
      </c>
      <c r="I10" s="57">
        <v>10</v>
      </c>
      <c r="J10" s="55"/>
      <c r="K10" s="55" t="s">
        <v>14</v>
      </c>
      <c r="L10" s="57"/>
      <c r="M10" s="58">
        <f t="shared" si="0"/>
        <v>22</v>
      </c>
      <c r="N10" s="59">
        <f t="shared" si="1"/>
        <v>16</v>
      </c>
      <c r="O10" s="60">
        <f t="shared" si="2"/>
        <v>2</v>
      </c>
      <c r="P10" s="55">
        <f t="shared" si="3"/>
        <v>0</v>
      </c>
      <c r="Q10" s="57">
        <v>2</v>
      </c>
      <c r="R10" s="57">
        <f t="shared" si="4"/>
        <v>0</v>
      </c>
      <c r="S10" s="29"/>
    </row>
    <row r="11" spans="1:19" ht="25.5" thickTop="1" thickBot="1">
      <c r="A11" s="28" t="s">
        <v>17</v>
      </c>
      <c r="B11" s="53" t="s">
        <v>49</v>
      </c>
      <c r="C11" s="54" t="s">
        <v>107</v>
      </c>
      <c r="D11" s="55">
        <v>11</v>
      </c>
      <c r="E11" s="56" t="s">
        <v>14</v>
      </c>
      <c r="F11" s="57">
        <v>5</v>
      </c>
      <c r="G11" s="55">
        <v>9</v>
      </c>
      <c r="H11" s="55" t="s">
        <v>14</v>
      </c>
      <c r="I11" s="57">
        <v>11</v>
      </c>
      <c r="J11" s="55"/>
      <c r="K11" s="55" t="s">
        <v>14</v>
      </c>
      <c r="L11" s="57"/>
      <c r="M11" s="58">
        <f t="shared" si="0"/>
        <v>20</v>
      </c>
      <c r="N11" s="59">
        <f t="shared" si="1"/>
        <v>16</v>
      </c>
      <c r="O11" s="60">
        <f t="shared" si="2"/>
        <v>1</v>
      </c>
      <c r="P11" s="55">
        <f t="shared" si="3"/>
        <v>1</v>
      </c>
      <c r="Q11" s="57">
        <f t="shared" si="4"/>
        <v>1</v>
      </c>
      <c r="R11" s="57">
        <f t="shared" si="4"/>
        <v>1</v>
      </c>
      <c r="S11" s="29"/>
    </row>
    <row r="12" spans="1:19" ht="25.5" thickTop="1" thickBot="1">
      <c r="A12" s="28" t="s">
        <v>18</v>
      </c>
      <c r="B12" s="61" t="s">
        <v>71</v>
      </c>
      <c r="C12" s="61" t="s">
        <v>130</v>
      </c>
      <c r="D12" s="55">
        <v>4</v>
      </c>
      <c r="E12" s="56" t="s">
        <v>14</v>
      </c>
      <c r="F12" s="57">
        <v>11</v>
      </c>
      <c r="G12" s="55">
        <v>6</v>
      </c>
      <c r="H12" s="55" t="s">
        <v>14</v>
      </c>
      <c r="I12" s="57">
        <v>11</v>
      </c>
      <c r="J12" s="55"/>
      <c r="K12" s="55" t="s">
        <v>14</v>
      </c>
      <c r="L12" s="57"/>
      <c r="M12" s="58">
        <f t="shared" si="0"/>
        <v>10</v>
      </c>
      <c r="N12" s="59">
        <f t="shared" si="1"/>
        <v>22</v>
      </c>
      <c r="O12" s="60">
        <f t="shared" si="2"/>
        <v>0</v>
      </c>
      <c r="P12" s="55">
        <f t="shared" si="3"/>
        <v>2</v>
      </c>
      <c r="Q12" s="57">
        <f t="shared" si="4"/>
        <v>0</v>
      </c>
      <c r="R12" s="57">
        <v>2</v>
      </c>
      <c r="S12" s="29"/>
    </row>
    <row r="13" spans="1:19" ht="25.5" thickTop="1" thickBot="1">
      <c r="A13" s="28" t="s">
        <v>19</v>
      </c>
      <c r="B13" s="61" t="s">
        <v>169</v>
      </c>
      <c r="C13" s="61" t="s">
        <v>108</v>
      </c>
      <c r="D13" s="55">
        <v>7</v>
      </c>
      <c r="E13" s="56" t="s">
        <v>14</v>
      </c>
      <c r="F13" s="57">
        <v>11</v>
      </c>
      <c r="G13" s="55">
        <v>11</v>
      </c>
      <c r="H13" s="55" t="s">
        <v>14</v>
      </c>
      <c r="I13" s="57">
        <v>8</v>
      </c>
      <c r="J13" s="55"/>
      <c r="K13" s="55" t="s">
        <v>14</v>
      </c>
      <c r="L13" s="57"/>
      <c r="M13" s="58">
        <f t="shared" si="0"/>
        <v>18</v>
      </c>
      <c r="N13" s="59">
        <f t="shared" si="1"/>
        <v>19</v>
      </c>
      <c r="O13" s="60">
        <f t="shared" si="2"/>
        <v>1</v>
      </c>
      <c r="P13" s="55">
        <f t="shared" si="3"/>
        <v>1</v>
      </c>
      <c r="Q13" s="57">
        <f t="shared" si="4"/>
        <v>1</v>
      </c>
      <c r="R13" s="57">
        <f t="shared" si="4"/>
        <v>1</v>
      </c>
      <c r="S13" s="29"/>
    </row>
    <row r="14" spans="1:19" ht="25.5" thickTop="1" thickBot="1">
      <c r="A14" s="49" t="s">
        <v>20</v>
      </c>
      <c r="B14" s="62" t="s">
        <v>128</v>
      </c>
      <c r="C14" s="62" t="s">
        <v>125</v>
      </c>
      <c r="D14" s="55">
        <v>6</v>
      </c>
      <c r="E14" s="56" t="s">
        <v>14</v>
      </c>
      <c r="F14" s="57">
        <v>11</v>
      </c>
      <c r="G14" s="63">
        <v>10</v>
      </c>
      <c r="H14" s="55" t="s">
        <v>14</v>
      </c>
      <c r="I14" s="64">
        <v>11</v>
      </c>
      <c r="J14" s="63"/>
      <c r="K14" s="65"/>
      <c r="L14" s="64"/>
      <c r="M14" s="58">
        <f t="shared" si="0"/>
        <v>16</v>
      </c>
      <c r="N14" s="59">
        <f t="shared" si="1"/>
        <v>22</v>
      </c>
      <c r="O14" s="60">
        <f t="shared" si="2"/>
        <v>0</v>
      </c>
      <c r="P14" s="55">
        <f t="shared" si="3"/>
        <v>2</v>
      </c>
      <c r="Q14" s="57">
        <f t="shared" si="4"/>
        <v>0</v>
      </c>
      <c r="R14" s="57">
        <v>2</v>
      </c>
      <c r="S14" s="48"/>
    </row>
    <row r="15" spans="1:19" ht="25.5" thickTop="1" thickBot="1">
      <c r="A15" s="30" t="s">
        <v>20</v>
      </c>
      <c r="B15" s="66" t="s">
        <v>129</v>
      </c>
      <c r="C15" s="66" t="s">
        <v>126</v>
      </c>
      <c r="D15" s="55">
        <v>11</v>
      </c>
      <c r="E15" s="56" t="s">
        <v>14</v>
      </c>
      <c r="F15" s="57">
        <v>7</v>
      </c>
      <c r="G15" s="67">
        <v>11</v>
      </c>
      <c r="H15" s="68" t="s">
        <v>14</v>
      </c>
      <c r="I15" s="69">
        <v>10</v>
      </c>
      <c r="J15" s="67"/>
      <c r="K15" s="68" t="s">
        <v>14</v>
      </c>
      <c r="L15" s="69"/>
      <c r="M15" s="58">
        <f t="shared" si="0"/>
        <v>22</v>
      </c>
      <c r="N15" s="59">
        <f t="shared" si="1"/>
        <v>17</v>
      </c>
      <c r="O15" s="60">
        <f>IF(D15&gt;F15,1,0)+IF(G15&gt;I15,1,0)+IF(J15&gt;L15,1,0)</f>
        <v>2</v>
      </c>
      <c r="P15" s="55">
        <f>IF(D15&lt;F15,1,0)+IF(G15&lt;I15,1,0)+IF(J15&lt;L15,1,0)</f>
        <v>0</v>
      </c>
      <c r="Q15" s="57">
        <v>2</v>
      </c>
      <c r="R15" s="57">
        <f t="shared" si="4"/>
        <v>0</v>
      </c>
      <c r="S15" s="31"/>
    </row>
    <row r="16" spans="1:19" ht="27" thickBot="1">
      <c r="A16" s="32" t="s">
        <v>21</v>
      </c>
      <c r="B16" s="71" t="s">
        <v>81</v>
      </c>
      <c r="C16" s="71"/>
      <c r="D16" s="71"/>
      <c r="E16" s="71"/>
      <c r="F16" s="71"/>
      <c r="G16" s="71"/>
      <c r="H16" s="71"/>
      <c r="I16" s="71"/>
      <c r="J16" s="71"/>
      <c r="K16" s="71"/>
      <c r="L16" s="72"/>
      <c r="M16" s="33">
        <f t="shared" ref="M16:R16" si="5">SUM(M8:M15)</f>
        <v>143</v>
      </c>
      <c r="N16" s="34">
        <f t="shared" si="5"/>
        <v>152</v>
      </c>
      <c r="O16" s="33">
        <f t="shared" si="5"/>
        <v>7</v>
      </c>
      <c r="P16" s="35">
        <f t="shared" si="5"/>
        <v>9</v>
      </c>
      <c r="Q16" s="33">
        <f t="shared" si="5"/>
        <v>7</v>
      </c>
      <c r="R16" s="34">
        <f t="shared" si="5"/>
        <v>9</v>
      </c>
      <c r="S16" s="36"/>
    </row>
    <row r="17" spans="1:19">
      <c r="A17" s="37" t="s">
        <v>22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 t="s">
        <v>23</v>
      </c>
    </row>
    <row r="18" spans="1:19">
      <c r="A18" s="41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>
      <c r="A20" s="42"/>
      <c r="B20" s="38" t="s">
        <v>29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5.75">
      <c r="A21" s="43"/>
      <c r="B21" s="38" t="s">
        <v>28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>
      <c r="A23" s="44" t="s">
        <v>24</v>
      </c>
      <c r="B23" s="38"/>
      <c r="C23" s="45"/>
      <c r="D23" s="44" t="s">
        <v>25</v>
      </c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6" spans="1:19" ht="27" thickBot="1">
      <c r="A26" s="73" t="s">
        <v>32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5.75" thickBot="1">
      <c r="A27" s="2" t="s">
        <v>0</v>
      </c>
      <c r="B27" s="3"/>
      <c r="C27" s="74" t="s">
        <v>27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</row>
    <row r="28" spans="1:19" ht="16.5" thickTop="1">
      <c r="A28" s="4" t="s">
        <v>1</v>
      </c>
      <c r="B28" s="5"/>
      <c r="C28" s="77" t="s">
        <v>58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80" t="s">
        <v>2</v>
      </c>
      <c r="Q28" s="81"/>
      <c r="R28" s="6"/>
      <c r="S28" s="50">
        <v>43197</v>
      </c>
    </row>
    <row r="29" spans="1:19" ht="15.75">
      <c r="A29" s="4" t="s">
        <v>3</v>
      </c>
      <c r="B29" s="8"/>
      <c r="C29" s="82" t="s">
        <v>109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85" t="s">
        <v>4</v>
      </c>
      <c r="Q29" s="86"/>
      <c r="R29" s="9" t="s">
        <v>33</v>
      </c>
      <c r="S29" s="7"/>
    </row>
    <row r="30" spans="1:19" ht="15.75" thickBot="1">
      <c r="A30" s="10" t="s">
        <v>5</v>
      </c>
      <c r="B30" s="11"/>
      <c r="C30" s="87" t="s">
        <v>40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  <c r="P30" s="12"/>
      <c r="Q30" s="13"/>
      <c r="R30" s="14"/>
      <c r="S30" s="15" t="s">
        <v>82</v>
      </c>
    </row>
    <row r="31" spans="1:19" ht="15.75">
      <c r="A31" s="16"/>
      <c r="B31" s="17" t="s">
        <v>6</v>
      </c>
      <c r="C31" s="17" t="s">
        <v>7</v>
      </c>
      <c r="D31" s="90" t="s">
        <v>8</v>
      </c>
      <c r="E31" s="91"/>
      <c r="F31" s="91"/>
      <c r="G31" s="91"/>
      <c r="H31" s="91"/>
      <c r="I31" s="91"/>
      <c r="J31" s="91"/>
      <c r="K31" s="91"/>
      <c r="L31" s="92"/>
      <c r="M31" s="93" t="s">
        <v>9</v>
      </c>
      <c r="N31" s="94"/>
      <c r="O31" s="93" t="s">
        <v>10</v>
      </c>
      <c r="P31" s="94"/>
      <c r="Q31" s="93" t="s">
        <v>11</v>
      </c>
      <c r="R31" s="94"/>
      <c r="S31" s="18" t="s">
        <v>12</v>
      </c>
    </row>
    <row r="32" spans="1:19" ht="16.5" thickBot="1">
      <c r="A32" s="19"/>
      <c r="B32" s="20"/>
      <c r="C32" s="21"/>
      <c r="D32" s="22">
        <v>1</v>
      </c>
      <c r="E32" s="22"/>
      <c r="F32" s="22"/>
      <c r="G32" s="22">
        <v>2</v>
      </c>
      <c r="H32" s="22"/>
      <c r="I32" s="22"/>
      <c r="J32" s="22">
        <v>3</v>
      </c>
      <c r="K32" s="23"/>
      <c r="L32" s="24"/>
      <c r="M32" s="25"/>
      <c r="N32" s="26"/>
      <c r="O32" s="25"/>
      <c r="P32" s="26"/>
      <c r="Q32" s="25"/>
      <c r="R32" s="26"/>
      <c r="S32" s="27"/>
    </row>
    <row r="33" spans="1:19" ht="25.5" thickTop="1" thickBot="1">
      <c r="A33" s="28" t="s">
        <v>13</v>
      </c>
      <c r="B33" s="53" t="s">
        <v>59</v>
      </c>
      <c r="C33" s="54" t="s">
        <v>48</v>
      </c>
      <c r="D33" s="55">
        <v>11</v>
      </c>
      <c r="E33" s="56" t="s">
        <v>14</v>
      </c>
      <c r="F33" s="57">
        <v>3</v>
      </c>
      <c r="G33" s="55">
        <v>11</v>
      </c>
      <c r="H33" s="56" t="s">
        <v>14</v>
      </c>
      <c r="I33" s="57">
        <v>2</v>
      </c>
      <c r="J33" s="55"/>
      <c r="K33" s="56" t="s">
        <v>14</v>
      </c>
      <c r="L33" s="57"/>
      <c r="M33" s="58">
        <f t="shared" ref="M33:M40" si="6">D33+G33+J33</f>
        <v>22</v>
      </c>
      <c r="N33" s="59">
        <f t="shared" ref="N33:N40" si="7">F33+I33+L33</f>
        <v>5</v>
      </c>
      <c r="O33" s="60">
        <f t="shared" ref="O33:O39" si="8">IF(D33&gt;F33,1,0)+IF(G33&gt;I33,1,0)+IF(J33&gt;L33,1,0)</f>
        <v>2</v>
      </c>
      <c r="P33" s="55">
        <f t="shared" ref="P33:P39" si="9">IF(D33&lt;F33,1,0)+IF(G33&lt;I33,1,0)+IF(J33&lt;L33,1,0)</f>
        <v>0</v>
      </c>
      <c r="Q33" s="57">
        <v>2</v>
      </c>
      <c r="R33" s="57">
        <f>IF(P33=1,1,0)</f>
        <v>0</v>
      </c>
      <c r="S33" s="29"/>
    </row>
    <row r="34" spans="1:19" ht="25.5" thickTop="1" thickBot="1">
      <c r="A34" s="28" t="s">
        <v>15</v>
      </c>
      <c r="B34" s="53" t="s">
        <v>61</v>
      </c>
      <c r="C34" s="54" t="s">
        <v>72</v>
      </c>
      <c r="D34" s="55">
        <v>11</v>
      </c>
      <c r="E34" s="56" t="s">
        <v>14</v>
      </c>
      <c r="F34" s="57">
        <v>3</v>
      </c>
      <c r="G34" s="55">
        <v>11</v>
      </c>
      <c r="H34" s="55" t="s">
        <v>14</v>
      </c>
      <c r="I34" s="57">
        <v>2</v>
      </c>
      <c r="J34" s="55"/>
      <c r="K34" s="55" t="s">
        <v>14</v>
      </c>
      <c r="L34" s="57"/>
      <c r="M34" s="58">
        <f t="shared" si="6"/>
        <v>22</v>
      </c>
      <c r="N34" s="59">
        <f t="shared" si="7"/>
        <v>5</v>
      </c>
      <c r="O34" s="60">
        <f t="shared" si="8"/>
        <v>2</v>
      </c>
      <c r="P34" s="55">
        <f t="shared" si="9"/>
        <v>0</v>
      </c>
      <c r="Q34" s="57">
        <v>2</v>
      </c>
      <c r="R34" s="57">
        <f t="shared" ref="Q34:R40" si="10">IF(P34=1,1,0)</f>
        <v>0</v>
      </c>
      <c r="S34" s="29"/>
    </row>
    <row r="35" spans="1:19" ht="25.5" thickTop="1" thickBot="1">
      <c r="A35" s="28" t="s">
        <v>16</v>
      </c>
      <c r="B35" s="53" t="s">
        <v>62</v>
      </c>
      <c r="C35" s="54" t="s">
        <v>73</v>
      </c>
      <c r="D35" s="55">
        <v>11</v>
      </c>
      <c r="E35" s="56" t="s">
        <v>14</v>
      </c>
      <c r="F35" s="57">
        <v>3</v>
      </c>
      <c r="G35" s="55">
        <v>11</v>
      </c>
      <c r="H35" s="55" t="s">
        <v>14</v>
      </c>
      <c r="I35" s="57">
        <v>3</v>
      </c>
      <c r="J35" s="55"/>
      <c r="K35" s="55" t="s">
        <v>14</v>
      </c>
      <c r="L35" s="57"/>
      <c r="M35" s="58">
        <f t="shared" si="6"/>
        <v>22</v>
      </c>
      <c r="N35" s="59">
        <f t="shared" si="7"/>
        <v>6</v>
      </c>
      <c r="O35" s="60">
        <f t="shared" si="8"/>
        <v>2</v>
      </c>
      <c r="P35" s="55">
        <f t="shared" si="9"/>
        <v>0</v>
      </c>
      <c r="Q35" s="57">
        <v>2</v>
      </c>
      <c r="R35" s="57">
        <f t="shared" si="10"/>
        <v>0</v>
      </c>
      <c r="S35" s="29"/>
    </row>
    <row r="36" spans="1:19" ht="25.5" thickTop="1" thickBot="1">
      <c r="A36" s="28" t="s">
        <v>17</v>
      </c>
      <c r="B36" s="53" t="s">
        <v>80</v>
      </c>
      <c r="C36" s="54" t="s">
        <v>127</v>
      </c>
      <c r="D36" s="55">
        <v>11</v>
      </c>
      <c r="E36" s="56" t="s">
        <v>14</v>
      </c>
      <c r="F36" s="57">
        <v>4</v>
      </c>
      <c r="G36" s="55">
        <v>5</v>
      </c>
      <c r="H36" s="55" t="s">
        <v>14</v>
      </c>
      <c r="I36" s="57">
        <v>11</v>
      </c>
      <c r="J36" s="55"/>
      <c r="K36" s="55" t="s">
        <v>14</v>
      </c>
      <c r="L36" s="57"/>
      <c r="M36" s="58">
        <f t="shared" si="6"/>
        <v>16</v>
      </c>
      <c r="N36" s="59">
        <f t="shared" si="7"/>
        <v>15</v>
      </c>
      <c r="O36" s="60">
        <f t="shared" si="8"/>
        <v>1</v>
      </c>
      <c r="P36" s="55">
        <f t="shared" si="9"/>
        <v>1</v>
      </c>
      <c r="Q36" s="57">
        <f t="shared" si="10"/>
        <v>1</v>
      </c>
      <c r="R36" s="57">
        <f t="shared" si="10"/>
        <v>1</v>
      </c>
      <c r="S36" s="29"/>
    </row>
    <row r="37" spans="1:19" ht="25.5" thickTop="1" thickBot="1">
      <c r="A37" s="28" t="s">
        <v>18</v>
      </c>
      <c r="B37" s="61" t="s">
        <v>64</v>
      </c>
      <c r="C37" s="61" t="s">
        <v>74</v>
      </c>
      <c r="D37" s="55">
        <v>11</v>
      </c>
      <c r="E37" s="56" t="s">
        <v>14</v>
      </c>
      <c r="F37" s="57">
        <v>0</v>
      </c>
      <c r="G37" s="55">
        <v>11</v>
      </c>
      <c r="H37" s="55" t="s">
        <v>14</v>
      </c>
      <c r="I37" s="57">
        <v>1</v>
      </c>
      <c r="J37" s="55"/>
      <c r="K37" s="55" t="s">
        <v>14</v>
      </c>
      <c r="L37" s="57"/>
      <c r="M37" s="58">
        <f t="shared" si="6"/>
        <v>22</v>
      </c>
      <c r="N37" s="59">
        <f t="shared" si="7"/>
        <v>1</v>
      </c>
      <c r="O37" s="60">
        <f t="shared" si="8"/>
        <v>2</v>
      </c>
      <c r="P37" s="55">
        <f t="shared" si="9"/>
        <v>0</v>
      </c>
      <c r="Q37" s="57">
        <v>2</v>
      </c>
      <c r="R37" s="57">
        <f t="shared" si="10"/>
        <v>0</v>
      </c>
      <c r="S37" s="29"/>
    </row>
    <row r="38" spans="1:19" ht="25.5" thickTop="1" thickBot="1">
      <c r="A38" s="28" t="s">
        <v>19</v>
      </c>
      <c r="B38" s="61" t="s">
        <v>110</v>
      </c>
      <c r="C38" s="61" t="s">
        <v>133</v>
      </c>
      <c r="D38" s="55">
        <v>11</v>
      </c>
      <c r="E38" s="56" t="s">
        <v>14</v>
      </c>
      <c r="F38" s="57">
        <v>4</v>
      </c>
      <c r="G38" s="55">
        <v>11</v>
      </c>
      <c r="H38" s="55" t="s">
        <v>14</v>
      </c>
      <c r="I38" s="57">
        <v>5</v>
      </c>
      <c r="J38" s="55"/>
      <c r="K38" s="55" t="s">
        <v>14</v>
      </c>
      <c r="L38" s="57"/>
      <c r="M38" s="58">
        <f t="shared" si="6"/>
        <v>22</v>
      </c>
      <c r="N38" s="59">
        <f t="shared" si="7"/>
        <v>9</v>
      </c>
      <c r="O38" s="60">
        <f t="shared" si="8"/>
        <v>2</v>
      </c>
      <c r="P38" s="55">
        <f t="shared" si="9"/>
        <v>0</v>
      </c>
      <c r="Q38" s="57">
        <v>2</v>
      </c>
      <c r="R38" s="57">
        <f t="shared" si="10"/>
        <v>0</v>
      </c>
      <c r="S38" s="29"/>
    </row>
    <row r="39" spans="1:19" ht="25.5" thickTop="1" thickBot="1">
      <c r="A39" s="49" t="s">
        <v>20</v>
      </c>
      <c r="B39" s="62" t="s">
        <v>131</v>
      </c>
      <c r="C39" s="62" t="s">
        <v>134</v>
      </c>
      <c r="D39" s="55">
        <v>11</v>
      </c>
      <c r="E39" s="56" t="s">
        <v>14</v>
      </c>
      <c r="F39" s="57">
        <v>4</v>
      </c>
      <c r="G39" s="63">
        <v>11</v>
      </c>
      <c r="H39" s="55" t="s">
        <v>14</v>
      </c>
      <c r="I39" s="64">
        <v>5</v>
      </c>
      <c r="J39" s="63"/>
      <c r="K39" s="65"/>
      <c r="L39" s="64"/>
      <c r="M39" s="58">
        <f t="shared" si="6"/>
        <v>22</v>
      </c>
      <c r="N39" s="59">
        <f t="shared" si="7"/>
        <v>9</v>
      </c>
      <c r="O39" s="60">
        <f t="shared" si="8"/>
        <v>2</v>
      </c>
      <c r="P39" s="55">
        <f t="shared" si="9"/>
        <v>0</v>
      </c>
      <c r="Q39" s="57">
        <v>2</v>
      </c>
      <c r="R39" s="57">
        <f t="shared" si="10"/>
        <v>0</v>
      </c>
      <c r="S39" s="48"/>
    </row>
    <row r="40" spans="1:19" ht="36.75" customHeight="1" thickTop="1" thickBot="1">
      <c r="A40" s="30" t="s">
        <v>20</v>
      </c>
      <c r="B40" s="66" t="s">
        <v>132</v>
      </c>
      <c r="C40" s="66" t="s">
        <v>135</v>
      </c>
      <c r="D40" s="55">
        <v>11</v>
      </c>
      <c r="E40" s="56" t="s">
        <v>14</v>
      </c>
      <c r="F40" s="57">
        <v>1</v>
      </c>
      <c r="G40" s="67">
        <v>11</v>
      </c>
      <c r="H40" s="68" t="s">
        <v>14</v>
      </c>
      <c r="I40" s="69">
        <v>3</v>
      </c>
      <c r="J40" s="67"/>
      <c r="K40" s="68" t="s">
        <v>14</v>
      </c>
      <c r="L40" s="69"/>
      <c r="M40" s="58">
        <f t="shared" si="6"/>
        <v>22</v>
      </c>
      <c r="N40" s="59">
        <f t="shared" si="7"/>
        <v>4</v>
      </c>
      <c r="O40" s="60">
        <f>IF(D40&gt;F40,1,0)+IF(G40&gt;I40,1,0)+IF(J40&gt;L40,1,0)</f>
        <v>2</v>
      </c>
      <c r="P40" s="55">
        <f>IF(D40&lt;F40,1,0)+IF(G40&lt;I40,1,0)+IF(J40&lt;L40,1,0)</f>
        <v>0</v>
      </c>
      <c r="Q40" s="57">
        <v>2</v>
      </c>
      <c r="R40" s="57">
        <f t="shared" si="10"/>
        <v>0</v>
      </c>
      <c r="S40" s="31"/>
    </row>
    <row r="41" spans="1:19" ht="27" thickBot="1">
      <c r="A41" s="32" t="s">
        <v>21</v>
      </c>
      <c r="B41" s="71" t="s">
        <v>184</v>
      </c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33">
        <f t="shared" ref="M41:R41" si="11">SUM(M33:M40)</f>
        <v>170</v>
      </c>
      <c r="N41" s="34">
        <f t="shared" si="11"/>
        <v>54</v>
      </c>
      <c r="O41" s="33">
        <f t="shared" si="11"/>
        <v>15</v>
      </c>
      <c r="P41" s="35">
        <f t="shared" si="11"/>
        <v>1</v>
      </c>
      <c r="Q41" s="33">
        <f t="shared" si="11"/>
        <v>15</v>
      </c>
      <c r="R41" s="34">
        <f t="shared" si="11"/>
        <v>1</v>
      </c>
      <c r="S41" s="36"/>
    </row>
    <row r="42" spans="1:19">
      <c r="A42" s="37" t="s">
        <v>22</v>
      </c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 t="s">
        <v>23</v>
      </c>
    </row>
    <row r="43" spans="1:19">
      <c r="A43" s="41" t="s">
        <v>26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>
      <c r="A45" s="42"/>
      <c r="B45" s="38" t="s">
        <v>28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5.75">
      <c r="A46" s="43"/>
      <c r="B46" s="38" t="s">
        <v>28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>
      <c r="A48" s="44" t="s">
        <v>24</v>
      </c>
      <c r="B48" s="38"/>
      <c r="C48" s="45"/>
      <c r="D48" s="44" t="s">
        <v>25</v>
      </c>
      <c r="E48" s="44"/>
      <c r="F48" s="44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50" spans="1:19" ht="27" thickBot="1">
      <c r="A50" s="73" t="s">
        <v>32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1:19" ht="15.75" thickBot="1">
      <c r="A51" s="2" t="s">
        <v>0</v>
      </c>
      <c r="B51" s="3"/>
      <c r="C51" s="74" t="s">
        <v>27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6"/>
    </row>
    <row r="52" spans="1:19" ht="16.5" thickTop="1">
      <c r="A52" s="4" t="s">
        <v>1</v>
      </c>
      <c r="B52" s="5"/>
      <c r="C52" s="77" t="s">
        <v>105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9"/>
      <c r="P52" s="80" t="s">
        <v>2</v>
      </c>
      <c r="Q52" s="81"/>
      <c r="R52" s="6"/>
      <c r="S52" s="50">
        <v>43197</v>
      </c>
    </row>
    <row r="53" spans="1:19" ht="15.75">
      <c r="A53" s="4" t="s">
        <v>3</v>
      </c>
      <c r="B53" s="8"/>
      <c r="C53" s="82" t="s">
        <v>109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4"/>
      <c r="P53" s="85" t="s">
        <v>4</v>
      </c>
      <c r="Q53" s="86"/>
      <c r="R53" s="9" t="s">
        <v>33</v>
      </c>
      <c r="S53" s="7"/>
    </row>
    <row r="54" spans="1:19" ht="15.75" thickBot="1">
      <c r="A54" s="10" t="s">
        <v>5</v>
      </c>
      <c r="B54" s="11"/>
      <c r="C54" s="87" t="s">
        <v>40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9"/>
      <c r="P54" s="12"/>
      <c r="Q54" s="13"/>
      <c r="R54" s="14"/>
      <c r="S54" s="15" t="s">
        <v>82</v>
      </c>
    </row>
    <row r="55" spans="1:19" ht="15.75">
      <c r="A55" s="16"/>
      <c r="B55" s="17" t="s">
        <v>6</v>
      </c>
      <c r="C55" s="17" t="s">
        <v>7</v>
      </c>
      <c r="D55" s="90" t="s">
        <v>8</v>
      </c>
      <c r="E55" s="91"/>
      <c r="F55" s="91"/>
      <c r="G55" s="91"/>
      <c r="H55" s="91"/>
      <c r="I55" s="91"/>
      <c r="J55" s="91"/>
      <c r="K55" s="91"/>
      <c r="L55" s="92"/>
      <c r="M55" s="93" t="s">
        <v>9</v>
      </c>
      <c r="N55" s="94"/>
      <c r="O55" s="93" t="s">
        <v>10</v>
      </c>
      <c r="P55" s="94"/>
      <c r="Q55" s="93" t="s">
        <v>11</v>
      </c>
      <c r="R55" s="94"/>
      <c r="S55" s="18" t="s">
        <v>12</v>
      </c>
    </row>
    <row r="56" spans="1:19" ht="16.5" thickBot="1">
      <c r="A56" s="19"/>
      <c r="B56" s="20"/>
      <c r="C56" s="21"/>
      <c r="D56" s="22">
        <v>1</v>
      </c>
      <c r="E56" s="22"/>
      <c r="F56" s="22"/>
      <c r="G56" s="22">
        <v>2</v>
      </c>
      <c r="H56" s="22"/>
      <c r="I56" s="22"/>
      <c r="J56" s="22">
        <v>3</v>
      </c>
      <c r="K56" s="23"/>
      <c r="L56" s="24"/>
      <c r="M56" s="25"/>
      <c r="N56" s="26"/>
      <c r="O56" s="25"/>
      <c r="P56" s="26"/>
      <c r="Q56" s="25"/>
      <c r="R56" s="26"/>
      <c r="S56" s="27"/>
    </row>
    <row r="57" spans="1:19" ht="25.5" thickTop="1" thickBot="1">
      <c r="A57" s="28" t="s">
        <v>13</v>
      </c>
      <c r="B57" s="53" t="s">
        <v>46</v>
      </c>
      <c r="C57" s="54" t="s">
        <v>48</v>
      </c>
      <c r="D57" s="55">
        <v>11</v>
      </c>
      <c r="E57" s="56" t="s">
        <v>14</v>
      </c>
      <c r="F57" s="57">
        <v>0</v>
      </c>
      <c r="G57" s="55">
        <v>11</v>
      </c>
      <c r="H57" s="56" t="s">
        <v>14</v>
      </c>
      <c r="I57" s="57">
        <v>6</v>
      </c>
      <c r="J57" s="55"/>
      <c r="K57" s="56" t="s">
        <v>14</v>
      </c>
      <c r="L57" s="57"/>
      <c r="M57" s="58">
        <f t="shared" ref="M57:M64" si="12">D57+G57+J57</f>
        <v>22</v>
      </c>
      <c r="N57" s="59">
        <f t="shared" ref="N57:N64" si="13">F57+I57+L57</f>
        <v>6</v>
      </c>
      <c r="O57" s="60">
        <f t="shared" ref="O57:O63" si="14">IF(D57&gt;F57,1,0)+IF(G57&gt;I57,1,0)+IF(J57&gt;L57,1,0)</f>
        <v>2</v>
      </c>
      <c r="P57" s="55">
        <f t="shared" ref="P57:P63" si="15">IF(D57&lt;F57,1,0)+IF(G57&lt;I57,1,0)+IF(J57&lt;L57,1,0)</f>
        <v>0</v>
      </c>
      <c r="Q57" s="57">
        <v>2</v>
      </c>
      <c r="R57" s="57">
        <f>IF(P57=1,1,0)</f>
        <v>0</v>
      </c>
      <c r="S57" s="29"/>
    </row>
    <row r="58" spans="1:19" ht="25.5" thickTop="1" thickBot="1">
      <c r="A58" s="28" t="s">
        <v>15</v>
      </c>
      <c r="B58" s="53" t="s">
        <v>70</v>
      </c>
      <c r="C58" s="54" t="s">
        <v>72</v>
      </c>
      <c r="D58" s="55">
        <v>11</v>
      </c>
      <c r="E58" s="56" t="s">
        <v>14</v>
      </c>
      <c r="F58" s="57">
        <v>1</v>
      </c>
      <c r="G58" s="55">
        <v>11</v>
      </c>
      <c r="H58" s="55" t="s">
        <v>14</v>
      </c>
      <c r="I58" s="57">
        <v>3</v>
      </c>
      <c r="J58" s="55"/>
      <c r="K58" s="55" t="s">
        <v>14</v>
      </c>
      <c r="L58" s="57"/>
      <c r="M58" s="58">
        <f t="shared" si="12"/>
        <v>22</v>
      </c>
      <c r="N58" s="59">
        <f t="shared" si="13"/>
        <v>4</v>
      </c>
      <c r="O58" s="60">
        <f t="shared" si="14"/>
        <v>2</v>
      </c>
      <c r="P58" s="55">
        <f t="shared" si="15"/>
        <v>0</v>
      </c>
      <c r="Q58" s="57">
        <v>2</v>
      </c>
      <c r="R58" s="57">
        <f t="shared" ref="Q58:R64" si="16">IF(P58=1,1,0)</f>
        <v>0</v>
      </c>
      <c r="S58" s="29"/>
    </row>
    <row r="59" spans="1:19" ht="25.5" thickTop="1" thickBot="1">
      <c r="A59" s="28" t="s">
        <v>16</v>
      </c>
      <c r="B59" s="53" t="s">
        <v>47</v>
      </c>
      <c r="C59" s="54" t="s">
        <v>73</v>
      </c>
      <c r="D59" s="55">
        <v>7</v>
      </c>
      <c r="E59" s="56" t="s">
        <v>14</v>
      </c>
      <c r="F59" s="57">
        <v>11</v>
      </c>
      <c r="G59" s="55">
        <v>11</v>
      </c>
      <c r="H59" s="55" t="s">
        <v>14</v>
      </c>
      <c r="I59" s="57">
        <v>10</v>
      </c>
      <c r="J59" s="55"/>
      <c r="K59" s="55" t="s">
        <v>14</v>
      </c>
      <c r="L59" s="57"/>
      <c r="M59" s="58">
        <f t="shared" si="12"/>
        <v>18</v>
      </c>
      <c r="N59" s="59">
        <f t="shared" si="13"/>
        <v>21</v>
      </c>
      <c r="O59" s="60">
        <f t="shared" si="14"/>
        <v>1</v>
      </c>
      <c r="P59" s="55">
        <f t="shared" si="15"/>
        <v>1</v>
      </c>
      <c r="Q59" s="57">
        <f t="shared" si="16"/>
        <v>1</v>
      </c>
      <c r="R59" s="57">
        <f t="shared" si="16"/>
        <v>1</v>
      </c>
      <c r="S59" s="29"/>
    </row>
    <row r="60" spans="1:19" ht="25.5" thickTop="1" thickBot="1">
      <c r="A60" s="28" t="s">
        <v>17</v>
      </c>
      <c r="B60" s="53" t="s">
        <v>49</v>
      </c>
      <c r="C60" s="54" t="s">
        <v>127</v>
      </c>
      <c r="D60" s="55">
        <v>11</v>
      </c>
      <c r="E60" s="56" t="s">
        <v>14</v>
      </c>
      <c r="F60" s="57">
        <v>6</v>
      </c>
      <c r="G60" s="55">
        <v>11</v>
      </c>
      <c r="H60" s="55" t="s">
        <v>14</v>
      </c>
      <c r="I60" s="57">
        <v>3</v>
      </c>
      <c r="J60" s="55"/>
      <c r="K60" s="55" t="s">
        <v>14</v>
      </c>
      <c r="L60" s="57"/>
      <c r="M60" s="58">
        <f t="shared" si="12"/>
        <v>22</v>
      </c>
      <c r="N60" s="59">
        <f t="shared" si="13"/>
        <v>9</v>
      </c>
      <c r="O60" s="60">
        <f t="shared" si="14"/>
        <v>2</v>
      </c>
      <c r="P60" s="55">
        <f t="shared" si="15"/>
        <v>0</v>
      </c>
      <c r="Q60" s="57">
        <v>2</v>
      </c>
      <c r="R60" s="57">
        <f t="shared" si="16"/>
        <v>0</v>
      </c>
      <c r="S60" s="29"/>
    </row>
    <row r="61" spans="1:19" ht="25.5" thickTop="1" thickBot="1">
      <c r="A61" s="28" t="s">
        <v>18</v>
      </c>
      <c r="B61" s="61" t="s">
        <v>71</v>
      </c>
      <c r="C61" s="61" t="s">
        <v>74</v>
      </c>
      <c r="D61" s="55">
        <v>11</v>
      </c>
      <c r="E61" s="56" t="s">
        <v>14</v>
      </c>
      <c r="F61" s="57">
        <v>6</v>
      </c>
      <c r="G61" s="55">
        <v>11</v>
      </c>
      <c r="H61" s="55" t="s">
        <v>14</v>
      </c>
      <c r="I61" s="57">
        <v>3</v>
      </c>
      <c r="J61" s="55"/>
      <c r="K61" s="55" t="s">
        <v>14</v>
      </c>
      <c r="L61" s="57"/>
      <c r="M61" s="58">
        <f t="shared" si="12"/>
        <v>22</v>
      </c>
      <c r="N61" s="59">
        <f t="shared" si="13"/>
        <v>9</v>
      </c>
      <c r="O61" s="60">
        <f t="shared" si="14"/>
        <v>2</v>
      </c>
      <c r="P61" s="55">
        <f t="shared" si="15"/>
        <v>0</v>
      </c>
      <c r="Q61" s="57">
        <v>2</v>
      </c>
      <c r="R61" s="57">
        <f t="shared" si="16"/>
        <v>0</v>
      </c>
      <c r="S61" s="29"/>
    </row>
    <row r="62" spans="1:19" ht="25.5" thickTop="1" thickBot="1">
      <c r="A62" s="28" t="s">
        <v>19</v>
      </c>
      <c r="B62" s="61" t="s">
        <v>169</v>
      </c>
      <c r="C62" s="61" t="s">
        <v>133</v>
      </c>
      <c r="D62" s="55">
        <v>11</v>
      </c>
      <c r="E62" s="56" t="s">
        <v>14</v>
      </c>
      <c r="F62" s="57">
        <v>6</v>
      </c>
      <c r="G62" s="55">
        <v>11</v>
      </c>
      <c r="H62" s="55" t="s">
        <v>14</v>
      </c>
      <c r="I62" s="57">
        <v>8</v>
      </c>
      <c r="J62" s="55"/>
      <c r="K62" s="55" t="s">
        <v>14</v>
      </c>
      <c r="L62" s="57"/>
      <c r="M62" s="58">
        <f t="shared" si="12"/>
        <v>22</v>
      </c>
      <c r="N62" s="59">
        <f t="shared" si="13"/>
        <v>14</v>
      </c>
      <c r="O62" s="60">
        <f t="shared" si="14"/>
        <v>2</v>
      </c>
      <c r="P62" s="55">
        <f t="shared" si="15"/>
        <v>0</v>
      </c>
      <c r="Q62" s="57">
        <v>2</v>
      </c>
      <c r="R62" s="57">
        <f t="shared" si="16"/>
        <v>0</v>
      </c>
      <c r="S62" s="29"/>
    </row>
    <row r="63" spans="1:19" ht="25.5" thickTop="1" thickBot="1">
      <c r="A63" s="49" t="s">
        <v>20</v>
      </c>
      <c r="B63" s="62" t="s">
        <v>128</v>
      </c>
      <c r="C63" s="62" t="s">
        <v>182</v>
      </c>
      <c r="D63" s="55">
        <v>11</v>
      </c>
      <c r="E63" s="56" t="s">
        <v>14</v>
      </c>
      <c r="F63" s="57">
        <v>2</v>
      </c>
      <c r="G63" s="63">
        <v>11</v>
      </c>
      <c r="H63" s="55" t="s">
        <v>14</v>
      </c>
      <c r="I63" s="64">
        <v>8</v>
      </c>
      <c r="J63" s="63"/>
      <c r="K63" s="65"/>
      <c r="L63" s="64"/>
      <c r="M63" s="58">
        <f t="shared" si="12"/>
        <v>22</v>
      </c>
      <c r="N63" s="59">
        <f t="shared" si="13"/>
        <v>10</v>
      </c>
      <c r="O63" s="60">
        <f t="shared" si="14"/>
        <v>2</v>
      </c>
      <c r="P63" s="55">
        <f t="shared" si="15"/>
        <v>0</v>
      </c>
      <c r="Q63" s="57">
        <v>2</v>
      </c>
      <c r="R63" s="57">
        <f t="shared" si="16"/>
        <v>0</v>
      </c>
      <c r="S63" s="48"/>
    </row>
    <row r="64" spans="1:19" ht="25.5" thickTop="1" thickBot="1">
      <c r="A64" s="30" t="s">
        <v>20</v>
      </c>
      <c r="B64" s="66" t="s">
        <v>129</v>
      </c>
      <c r="C64" s="66" t="s">
        <v>183</v>
      </c>
      <c r="D64" s="55">
        <v>11</v>
      </c>
      <c r="E64" s="56" t="s">
        <v>14</v>
      </c>
      <c r="F64" s="57">
        <v>5</v>
      </c>
      <c r="G64" s="67">
        <v>11</v>
      </c>
      <c r="H64" s="68" t="s">
        <v>14</v>
      </c>
      <c r="I64" s="69">
        <v>7</v>
      </c>
      <c r="J64" s="67"/>
      <c r="K64" s="68" t="s">
        <v>14</v>
      </c>
      <c r="L64" s="69"/>
      <c r="M64" s="58">
        <f t="shared" si="12"/>
        <v>22</v>
      </c>
      <c r="N64" s="59">
        <f t="shared" si="13"/>
        <v>12</v>
      </c>
      <c r="O64" s="60">
        <f>IF(D64&gt;F64,1,0)+IF(G64&gt;I64,1,0)+IF(J64&gt;L64,1,0)</f>
        <v>2</v>
      </c>
      <c r="P64" s="55">
        <f>IF(D64&lt;F64,1,0)+IF(G64&lt;I64,1,0)+IF(J64&lt;L64,1,0)</f>
        <v>0</v>
      </c>
      <c r="Q64" s="57">
        <v>2</v>
      </c>
      <c r="R64" s="57">
        <f t="shared" si="16"/>
        <v>0</v>
      </c>
      <c r="S64" s="31"/>
    </row>
    <row r="65" spans="1:19" ht="27" thickBot="1">
      <c r="A65" s="32" t="s">
        <v>21</v>
      </c>
      <c r="B65" s="71" t="s">
        <v>105</v>
      </c>
      <c r="C65" s="71"/>
      <c r="D65" s="71"/>
      <c r="E65" s="71"/>
      <c r="F65" s="71"/>
      <c r="G65" s="71"/>
      <c r="H65" s="71"/>
      <c r="I65" s="71"/>
      <c r="J65" s="71"/>
      <c r="K65" s="71"/>
      <c r="L65" s="72"/>
      <c r="M65" s="33">
        <f t="shared" ref="M65:R65" si="17">SUM(M57:M64)</f>
        <v>172</v>
      </c>
      <c r="N65" s="34">
        <f t="shared" si="17"/>
        <v>85</v>
      </c>
      <c r="O65" s="33">
        <f t="shared" si="17"/>
        <v>15</v>
      </c>
      <c r="P65" s="35">
        <f t="shared" si="17"/>
        <v>1</v>
      </c>
      <c r="Q65" s="33">
        <f t="shared" si="17"/>
        <v>15</v>
      </c>
      <c r="R65" s="34">
        <f t="shared" si="17"/>
        <v>1</v>
      </c>
      <c r="S65" s="36"/>
    </row>
    <row r="66" spans="1:19">
      <c r="A66" s="37" t="s">
        <v>22</v>
      </c>
      <c r="B66" s="38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40" t="s">
        <v>23</v>
      </c>
    </row>
    <row r="67" spans="1:19">
      <c r="A67" s="41" t="s">
        <v>26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1:19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1:19">
      <c r="A69" s="42"/>
      <c r="B69" s="38" t="s">
        <v>31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1:19" ht="15.75">
      <c r="A70" s="43"/>
      <c r="B70" s="38" t="s">
        <v>30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>
      <c r="A72" s="44" t="s">
        <v>24</v>
      </c>
      <c r="B72" s="38"/>
      <c r="C72" s="45"/>
      <c r="D72" s="44" t="s">
        <v>25</v>
      </c>
      <c r="E72" s="44"/>
      <c r="F72" s="44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5" spans="1:19" ht="27" thickBot="1">
      <c r="A75" s="73" t="s">
        <v>32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1:19" ht="15.75" thickBot="1">
      <c r="A76" s="2" t="s">
        <v>0</v>
      </c>
      <c r="B76" s="3"/>
      <c r="C76" s="74" t="s">
        <v>27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6"/>
    </row>
    <row r="77" spans="1:19" ht="16.5" thickTop="1">
      <c r="A77" s="4" t="s">
        <v>1</v>
      </c>
      <c r="B77" s="5"/>
      <c r="C77" s="77" t="s">
        <v>58</v>
      </c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9"/>
      <c r="P77" s="80" t="s">
        <v>2</v>
      </c>
      <c r="Q77" s="81"/>
      <c r="R77" s="6"/>
      <c r="S77" s="50">
        <v>43197</v>
      </c>
    </row>
    <row r="78" spans="1:19" ht="15.75">
      <c r="A78" s="4" t="s">
        <v>3</v>
      </c>
      <c r="B78" s="8"/>
      <c r="C78" s="82" t="s">
        <v>81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4"/>
      <c r="P78" s="85" t="s">
        <v>4</v>
      </c>
      <c r="Q78" s="86"/>
      <c r="R78" s="9" t="s">
        <v>33</v>
      </c>
      <c r="S78" s="7"/>
    </row>
    <row r="79" spans="1:19" ht="15.75" thickBot="1">
      <c r="A79" s="10" t="s">
        <v>5</v>
      </c>
      <c r="B79" s="11"/>
      <c r="C79" s="87" t="s">
        <v>40</v>
      </c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/>
      <c r="P79" s="12"/>
      <c r="Q79" s="13"/>
      <c r="R79" s="14"/>
      <c r="S79" s="15" t="s">
        <v>82</v>
      </c>
    </row>
    <row r="80" spans="1:19" ht="15.75">
      <c r="A80" s="16"/>
      <c r="B80" s="17" t="s">
        <v>6</v>
      </c>
      <c r="C80" s="17" t="s">
        <v>7</v>
      </c>
      <c r="D80" s="90" t="s">
        <v>8</v>
      </c>
      <c r="E80" s="91"/>
      <c r="F80" s="91"/>
      <c r="G80" s="91"/>
      <c r="H80" s="91"/>
      <c r="I80" s="91"/>
      <c r="J80" s="91"/>
      <c r="K80" s="91"/>
      <c r="L80" s="92"/>
      <c r="M80" s="93" t="s">
        <v>9</v>
      </c>
      <c r="N80" s="94"/>
      <c r="O80" s="93" t="s">
        <v>10</v>
      </c>
      <c r="P80" s="94"/>
      <c r="Q80" s="93" t="s">
        <v>11</v>
      </c>
      <c r="R80" s="94"/>
      <c r="S80" s="18" t="s">
        <v>12</v>
      </c>
    </row>
    <row r="81" spans="1:19" ht="16.5" thickBot="1">
      <c r="A81" s="19"/>
      <c r="B81" s="20"/>
      <c r="C81" s="21"/>
      <c r="D81" s="22">
        <v>1</v>
      </c>
      <c r="E81" s="22"/>
      <c r="F81" s="22"/>
      <c r="G81" s="22">
        <v>2</v>
      </c>
      <c r="H81" s="22"/>
      <c r="I81" s="22"/>
      <c r="J81" s="22">
        <v>3</v>
      </c>
      <c r="K81" s="23"/>
      <c r="L81" s="24"/>
      <c r="M81" s="25"/>
      <c r="N81" s="26"/>
      <c r="O81" s="25"/>
      <c r="P81" s="26"/>
      <c r="Q81" s="25"/>
      <c r="R81" s="26"/>
      <c r="S81" s="27"/>
    </row>
    <row r="82" spans="1:19" ht="25.5" thickTop="1" thickBot="1">
      <c r="A82" s="28" t="s">
        <v>13</v>
      </c>
      <c r="B82" s="53" t="s">
        <v>59</v>
      </c>
      <c r="C82" s="54" t="s">
        <v>123</v>
      </c>
      <c r="D82" s="55">
        <v>11</v>
      </c>
      <c r="E82" s="56" t="s">
        <v>14</v>
      </c>
      <c r="F82" s="57">
        <v>9</v>
      </c>
      <c r="G82" s="55">
        <v>11</v>
      </c>
      <c r="H82" s="56" t="s">
        <v>14</v>
      </c>
      <c r="I82" s="57">
        <v>7</v>
      </c>
      <c r="J82" s="55"/>
      <c r="K82" s="56" t="s">
        <v>14</v>
      </c>
      <c r="L82" s="57"/>
      <c r="M82" s="58">
        <f t="shared" ref="M82:M89" si="18">D82+G82+J82</f>
        <v>22</v>
      </c>
      <c r="N82" s="59">
        <f t="shared" ref="N82:N89" si="19">F82+I82+L82</f>
        <v>16</v>
      </c>
      <c r="O82" s="60">
        <f t="shared" ref="O82:O88" si="20">IF(D82&gt;F82,1,0)+IF(G82&gt;I82,1,0)+IF(J82&gt;L82,1,0)</f>
        <v>2</v>
      </c>
      <c r="P82" s="55">
        <f t="shared" ref="P82:P88" si="21">IF(D82&lt;F82,1,0)+IF(G82&lt;I82,1,0)+IF(J82&lt;L82,1,0)</f>
        <v>0</v>
      </c>
      <c r="Q82" s="57">
        <v>2</v>
      </c>
      <c r="R82" s="57">
        <f>IF(P82=1,1,0)</f>
        <v>0</v>
      </c>
      <c r="S82" s="29"/>
    </row>
    <row r="83" spans="1:19" ht="25.5" thickTop="1" thickBot="1">
      <c r="A83" s="28" t="s">
        <v>15</v>
      </c>
      <c r="B83" s="53" t="s">
        <v>61</v>
      </c>
      <c r="C83" s="54" t="s">
        <v>124</v>
      </c>
      <c r="D83" s="55">
        <v>6</v>
      </c>
      <c r="E83" s="56" t="s">
        <v>14</v>
      </c>
      <c r="F83" s="57">
        <v>11</v>
      </c>
      <c r="G83" s="55">
        <v>11</v>
      </c>
      <c r="H83" s="55" t="s">
        <v>14</v>
      </c>
      <c r="I83" s="57">
        <v>8</v>
      </c>
      <c r="J83" s="55"/>
      <c r="K83" s="55" t="s">
        <v>14</v>
      </c>
      <c r="L83" s="57"/>
      <c r="M83" s="58">
        <f t="shared" si="18"/>
        <v>17</v>
      </c>
      <c r="N83" s="59">
        <f t="shared" si="19"/>
        <v>19</v>
      </c>
      <c r="O83" s="60">
        <f t="shared" si="20"/>
        <v>1</v>
      </c>
      <c r="P83" s="55">
        <f t="shared" si="21"/>
        <v>1</v>
      </c>
      <c r="Q83" s="57">
        <f t="shared" ref="Q83:R89" si="22">IF(O83=1,1,0)</f>
        <v>1</v>
      </c>
      <c r="R83" s="57">
        <f t="shared" si="22"/>
        <v>1</v>
      </c>
      <c r="S83" s="29"/>
    </row>
    <row r="84" spans="1:19" ht="25.5" thickTop="1" thickBot="1">
      <c r="A84" s="28" t="s">
        <v>16</v>
      </c>
      <c r="B84" s="53" t="s">
        <v>62</v>
      </c>
      <c r="C84" s="54" t="s">
        <v>106</v>
      </c>
      <c r="D84" s="55">
        <v>11</v>
      </c>
      <c r="E84" s="56" t="s">
        <v>14</v>
      </c>
      <c r="F84" s="57">
        <v>8</v>
      </c>
      <c r="G84" s="55">
        <v>7</v>
      </c>
      <c r="H84" s="55" t="s">
        <v>14</v>
      </c>
      <c r="I84" s="57">
        <v>11</v>
      </c>
      <c r="J84" s="55"/>
      <c r="K84" s="55" t="s">
        <v>14</v>
      </c>
      <c r="L84" s="57"/>
      <c r="M84" s="58">
        <f t="shared" si="18"/>
        <v>18</v>
      </c>
      <c r="N84" s="59">
        <f t="shared" si="19"/>
        <v>19</v>
      </c>
      <c r="O84" s="60">
        <f t="shared" si="20"/>
        <v>1</v>
      </c>
      <c r="P84" s="55">
        <f t="shared" si="21"/>
        <v>1</v>
      </c>
      <c r="Q84" s="57">
        <f t="shared" si="22"/>
        <v>1</v>
      </c>
      <c r="R84" s="57">
        <f t="shared" si="22"/>
        <v>1</v>
      </c>
      <c r="S84" s="29"/>
    </row>
    <row r="85" spans="1:19" ht="25.5" thickTop="1" thickBot="1">
      <c r="A85" s="28" t="s">
        <v>17</v>
      </c>
      <c r="B85" s="53" t="s">
        <v>80</v>
      </c>
      <c r="C85" s="54" t="s">
        <v>107</v>
      </c>
      <c r="D85" s="55">
        <v>9</v>
      </c>
      <c r="E85" s="56" t="s">
        <v>14</v>
      </c>
      <c r="F85" s="57">
        <v>11</v>
      </c>
      <c r="G85" s="55">
        <v>11</v>
      </c>
      <c r="H85" s="55" t="s">
        <v>14</v>
      </c>
      <c r="I85" s="57">
        <v>10</v>
      </c>
      <c r="J85" s="55"/>
      <c r="K85" s="55" t="s">
        <v>14</v>
      </c>
      <c r="L85" s="57"/>
      <c r="M85" s="58">
        <f t="shared" si="18"/>
        <v>20</v>
      </c>
      <c r="N85" s="59">
        <f t="shared" si="19"/>
        <v>21</v>
      </c>
      <c r="O85" s="60">
        <f t="shared" si="20"/>
        <v>1</v>
      </c>
      <c r="P85" s="55">
        <f t="shared" si="21"/>
        <v>1</v>
      </c>
      <c r="Q85" s="57">
        <f t="shared" si="22"/>
        <v>1</v>
      </c>
      <c r="R85" s="57">
        <f t="shared" si="22"/>
        <v>1</v>
      </c>
      <c r="S85" s="29"/>
    </row>
    <row r="86" spans="1:19" ht="25.5" thickTop="1" thickBot="1">
      <c r="A86" s="28" t="s">
        <v>18</v>
      </c>
      <c r="B86" s="61" t="s">
        <v>64</v>
      </c>
      <c r="C86" s="61" t="s">
        <v>130</v>
      </c>
      <c r="D86" s="55">
        <v>6</v>
      </c>
      <c r="E86" s="56" t="s">
        <v>14</v>
      </c>
      <c r="F86" s="57">
        <v>11</v>
      </c>
      <c r="G86" s="55">
        <v>11</v>
      </c>
      <c r="H86" s="55" t="s">
        <v>14</v>
      </c>
      <c r="I86" s="57">
        <v>6</v>
      </c>
      <c r="J86" s="55"/>
      <c r="K86" s="55" t="s">
        <v>14</v>
      </c>
      <c r="L86" s="57"/>
      <c r="M86" s="58">
        <f t="shared" si="18"/>
        <v>17</v>
      </c>
      <c r="N86" s="59">
        <f t="shared" si="19"/>
        <v>17</v>
      </c>
      <c r="O86" s="60">
        <f t="shared" si="20"/>
        <v>1</v>
      </c>
      <c r="P86" s="55">
        <f t="shared" si="21"/>
        <v>1</v>
      </c>
      <c r="Q86" s="57">
        <f t="shared" si="22"/>
        <v>1</v>
      </c>
      <c r="R86" s="57">
        <f t="shared" si="22"/>
        <v>1</v>
      </c>
      <c r="S86" s="29"/>
    </row>
    <row r="87" spans="1:19" ht="25.5" thickTop="1" thickBot="1">
      <c r="A87" s="28" t="s">
        <v>19</v>
      </c>
      <c r="B87" s="61" t="s">
        <v>110</v>
      </c>
      <c r="C87" s="61" t="s">
        <v>108</v>
      </c>
      <c r="D87" s="55">
        <v>3</v>
      </c>
      <c r="E87" s="56" t="s">
        <v>14</v>
      </c>
      <c r="F87" s="57">
        <v>11</v>
      </c>
      <c r="G87" s="55">
        <v>11</v>
      </c>
      <c r="H87" s="55" t="s">
        <v>14</v>
      </c>
      <c r="I87" s="57">
        <v>2</v>
      </c>
      <c r="J87" s="55"/>
      <c r="K87" s="55" t="s">
        <v>14</v>
      </c>
      <c r="L87" s="57"/>
      <c r="M87" s="58">
        <f t="shared" si="18"/>
        <v>14</v>
      </c>
      <c r="N87" s="59">
        <f t="shared" si="19"/>
        <v>13</v>
      </c>
      <c r="O87" s="60">
        <f t="shared" si="20"/>
        <v>1</v>
      </c>
      <c r="P87" s="55">
        <f t="shared" si="21"/>
        <v>1</v>
      </c>
      <c r="Q87" s="57">
        <f t="shared" si="22"/>
        <v>1</v>
      </c>
      <c r="R87" s="57">
        <f t="shared" si="22"/>
        <v>1</v>
      </c>
      <c r="S87" s="29"/>
    </row>
    <row r="88" spans="1:19" ht="25.5" thickTop="1" thickBot="1">
      <c r="A88" s="49" t="s">
        <v>20</v>
      </c>
      <c r="B88" s="62" t="s">
        <v>131</v>
      </c>
      <c r="C88" s="62" t="s">
        <v>125</v>
      </c>
      <c r="D88" s="55">
        <v>2</v>
      </c>
      <c r="E88" s="56" t="s">
        <v>14</v>
      </c>
      <c r="F88" s="57">
        <v>11</v>
      </c>
      <c r="G88" s="63">
        <v>11</v>
      </c>
      <c r="H88" s="55" t="s">
        <v>14</v>
      </c>
      <c r="I88" s="64">
        <v>9</v>
      </c>
      <c r="J88" s="63"/>
      <c r="K88" s="65"/>
      <c r="L88" s="64"/>
      <c r="M88" s="58">
        <f t="shared" si="18"/>
        <v>13</v>
      </c>
      <c r="N88" s="59">
        <f t="shared" si="19"/>
        <v>20</v>
      </c>
      <c r="O88" s="60">
        <f t="shared" si="20"/>
        <v>1</v>
      </c>
      <c r="P88" s="55">
        <f t="shared" si="21"/>
        <v>1</v>
      </c>
      <c r="Q88" s="57">
        <f t="shared" si="22"/>
        <v>1</v>
      </c>
      <c r="R88" s="57">
        <f t="shared" si="22"/>
        <v>1</v>
      </c>
      <c r="S88" s="48"/>
    </row>
    <row r="89" spans="1:19" ht="25.5" thickTop="1" thickBot="1">
      <c r="A89" s="30" t="s">
        <v>20</v>
      </c>
      <c r="B89" s="66" t="s">
        <v>132</v>
      </c>
      <c r="C89" s="66" t="s">
        <v>126</v>
      </c>
      <c r="D89" s="55">
        <v>8</v>
      </c>
      <c r="E89" s="56" t="s">
        <v>14</v>
      </c>
      <c r="F89" s="57">
        <v>11</v>
      </c>
      <c r="G89" s="67">
        <v>11</v>
      </c>
      <c r="H89" s="68" t="s">
        <v>14</v>
      </c>
      <c r="I89" s="69">
        <v>6</v>
      </c>
      <c r="J89" s="67"/>
      <c r="K89" s="68" t="s">
        <v>14</v>
      </c>
      <c r="L89" s="69"/>
      <c r="M89" s="58">
        <f t="shared" si="18"/>
        <v>19</v>
      </c>
      <c r="N89" s="59">
        <f t="shared" si="19"/>
        <v>17</v>
      </c>
      <c r="O89" s="60">
        <f>IF(D89&gt;F89,1,0)+IF(G89&gt;I89,1,0)+IF(J89&gt;L89,1,0)</f>
        <v>1</v>
      </c>
      <c r="P89" s="55">
        <f>IF(D89&lt;F89,1,0)+IF(G89&lt;I89,1,0)+IF(J89&lt;L89,1,0)</f>
        <v>1</v>
      </c>
      <c r="Q89" s="57">
        <f t="shared" si="22"/>
        <v>1</v>
      </c>
      <c r="R89" s="57">
        <f t="shared" si="22"/>
        <v>1</v>
      </c>
      <c r="S89" s="31"/>
    </row>
    <row r="90" spans="1:19" ht="27" thickBot="1">
      <c r="A90" s="32" t="s">
        <v>21</v>
      </c>
      <c r="B90" s="71" t="s">
        <v>190</v>
      </c>
      <c r="C90" s="71"/>
      <c r="D90" s="71"/>
      <c r="E90" s="71"/>
      <c r="F90" s="71"/>
      <c r="G90" s="71"/>
      <c r="H90" s="71"/>
      <c r="I90" s="71"/>
      <c r="J90" s="71"/>
      <c r="K90" s="71"/>
      <c r="L90" s="72"/>
      <c r="M90" s="33">
        <f t="shared" ref="M90:R90" si="23">SUM(M82:M89)</f>
        <v>140</v>
      </c>
      <c r="N90" s="34">
        <f t="shared" si="23"/>
        <v>142</v>
      </c>
      <c r="O90" s="33">
        <f t="shared" si="23"/>
        <v>9</v>
      </c>
      <c r="P90" s="35">
        <f t="shared" si="23"/>
        <v>7</v>
      </c>
      <c r="Q90" s="33">
        <f t="shared" si="23"/>
        <v>9</v>
      </c>
      <c r="R90" s="34">
        <f t="shared" si="23"/>
        <v>7</v>
      </c>
      <c r="S90" s="36"/>
    </row>
    <row r="91" spans="1:19">
      <c r="A91" s="37" t="s">
        <v>22</v>
      </c>
      <c r="B91" s="38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40" t="s">
        <v>23</v>
      </c>
    </row>
    <row r="92" spans="1:19">
      <c r="A92" s="41" t="s">
        <v>26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</row>
    <row r="93" spans="1:19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</row>
    <row r="94" spans="1:19">
      <c r="A94" s="42"/>
      <c r="B94" s="38" t="s">
        <v>28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ht="15.75">
      <c r="A95" s="43"/>
      <c r="B95" s="38" t="s">
        <v>28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>
      <c r="A97" s="44" t="s">
        <v>24</v>
      </c>
      <c r="B97" s="38"/>
      <c r="C97" s="45"/>
      <c r="D97" s="44" t="s">
        <v>25</v>
      </c>
      <c r="E97" s="44"/>
      <c r="F97" s="44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1:19">
      <c r="A98" s="47"/>
      <c r="B98" s="1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>
      <c r="A99" s="47"/>
      <c r="B99" s="1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</row>
    <row r="100" spans="1:19" ht="27" thickBot="1">
      <c r="A100" s="73" t="s">
        <v>32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1:19" ht="15.75" thickBot="1">
      <c r="A101" s="2" t="s">
        <v>0</v>
      </c>
      <c r="B101" s="3"/>
      <c r="C101" s="74" t="s">
        <v>27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6"/>
    </row>
    <row r="102" spans="1:19" ht="16.5" thickTop="1">
      <c r="A102" s="4" t="s">
        <v>1</v>
      </c>
      <c r="B102" s="5"/>
      <c r="C102" s="77" t="s">
        <v>105</v>
      </c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9"/>
      <c r="P102" s="80" t="s">
        <v>2</v>
      </c>
      <c r="Q102" s="81"/>
      <c r="R102" s="6"/>
      <c r="S102" s="50">
        <v>43197</v>
      </c>
    </row>
    <row r="103" spans="1:19" ht="15.75">
      <c r="A103" s="4" t="s">
        <v>3</v>
      </c>
      <c r="B103" s="8"/>
      <c r="C103" s="82" t="s">
        <v>111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4"/>
      <c r="P103" s="85" t="s">
        <v>4</v>
      </c>
      <c r="Q103" s="86"/>
      <c r="R103" s="9" t="s">
        <v>33</v>
      </c>
      <c r="S103" s="7"/>
    </row>
    <row r="104" spans="1:19" ht="15.75" thickBot="1">
      <c r="A104" s="10" t="s">
        <v>5</v>
      </c>
      <c r="B104" s="11"/>
      <c r="C104" s="87" t="s">
        <v>40</v>
      </c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9"/>
      <c r="P104" s="12"/>
      <c r="Q104" s="13"/>
      <c r="R104" s="14"/>
      <c r="S104" s="15" t="s">
        <v>82</v>
      </c>
    </row>
    <row r="105" spans="1:19" ht="15.75">
      <c r="A105" s="16"/>
      <c r="B105" s="17" t="s">
        <v>6</v>
      </c>
      <c r="C105" s="17" t="s">
        <v>7</v>
      </c>
      <c r="D105" s="90" t="s">
        <v>8</v>
      </c>
      <c r="E105" s="91"/>
      <c r="F105" s="91"/>
      <c r="G105" s="91"/>
      <c r="H105" s="91"/>
      <c r="I105" s="91"/>
      <c r="J105" s="91"/>
      <c r="K105" s="91"/>
      <c r="L105" s="92"/>
      <c r="M105" s="93" t="s">
        <v>9</v>
      </c>
      <c r="N105" s="94"/>
      <c r="O105" s="93" t="s">
        <v>10</v>
      </c>
      <c r="P105" s="94"/>
      <c r="Q105" s="93" t="s">
        <v>11</v>
      </c>
      <c r="R105" s="94"/>
      <c r="S105" s="18" t="s">
        <v>12</v>
      </c>
    </row>
    <row r="106" spans="1:19" ht="16.5" thickBot="1">
      <c r="A106" s="19"/>
      <c r="B106" s="20"/>
      <c r="C106" s="21"/>
      <c r="D106" s="22">
        <v>1</v>
      </c>
      <c r="E106" s="22"/>
      <c r="F106" s="22"/>
      <c r="G106" s="22">
        <v>2</v>
      </c>
      <c r="H106" s="22"/>
      <c r="I106" s="22"/>
      <c r="J106" s="22">
        <v>3</v>
      </c>
      <c r="K106" s="23"/>
      <c r="L106" s="24"/>
      <c r="M106" s="25"/>
      <c r="N106" s="26"/>
      <c r="O106" s="25"/>
      <c r="P106" s="26"/>
      <c r="Q106" s="25"/>
      <c r="R106" s="26"/>
      <c r="S106" s="27"/>
    </row>
    <row r="107" spans="1:19" ht="25.5" thickTop="1" thickBot="1">
      <c r="A107" s="28" t="s">
        <v>13</v>
      </c>
      <c r="B107" s="53" t="s">
        <v>46</v>
      </c>
      <c r="C107" s="53" t="s">
        <v>59</v>
      </c>
      <c r="D107" s="55">
        <v>6</v>
      </c>
      <c r="E107" s="56" t="s">
        <v>14</v>
      </c>
      <c r="F107" s="57">
        <v>11</v>
      </c>
      <c r="G107" s="55">
        <v>11</v>
      </c>
      <c r="H107" s="56" t="s">
        <v>14</v>
      </c>
      <c r="I107" s="57">
        <v>4</v>
      </c>
      <c r="J107" s="55"/>
      <c r="K107" s="56" t="s">
        <v>14</v>
      </c>
      <c r="L107" s="57"/>
      <c r="M107" s="58">
        <f t="shared" ref="M107:M114" si="24">D107+G107+J107</f>
        <v>17</v>
      </c>
      <c r="N107" s="59">
        <f t="shared" ref="N107:N114" si="25">F107+I107+L107</f>
        <v>15</v>
      </c>
      <c r="O107" s="60">
        <f t="shared" ref="O107:O113" si="26">IF(D107&gt;F107,1,0)+IF(G107&gt;I107,1,0)+IF(J107&gt;L107,1,0)</f>
        <v>1</v>
      </c>
      <c r="P107" s="55">
        <f t="shared" ref="P107:P113" si="27">IF(D107&lt;F107,1,0)+IF(G107&lt;I107,1,0)+IF(J107&lt;L107,1,0)</f>
        <v>1</v>
      </c>
      <c r="Q107" s="57">
        <f>IF(O107=1,1,0)</f>
        <v>1</v>
      </c>
      <c r="R107" s="57">
        <f>IF(P107=1,1,0)</f>
        <v>1</v>
      </c>
      <c r="S107" s="29"/>
    </row>
    <row r="108" spans="1:19" ht="25.5" thickTop="1" thickBot="1">
      <c r="A108" s="28" t="s">
        <v>15</v>
      </c>
      <c r="B108" s="53" t="s">
        <v>70</v>
      </c>
      <c r="C108" s="53" t="s">
        <v>61</v>
      </c>
      <c r="D108" s="55">
        <v>5</v>
      </c>
      <c r="E108" s="56" t="s">
        <v>14</v>
      </c>
      <c r="F108" s="57">
        <v>11</v>
      </c>
      <c r="G108" s="55">
        <v>10</v>
      </c>
      <c r="H108" s="55" t="s">
        <v>14</v>
      </c>
      <c r="I108" s="57">
        <v>11</v>
      </c>
      <c r="J108" s="55"/>
      <c r="K108" s="55" t="s">
        <v>14</v>
      </c>
      <c r="L108" s="57"/>
      <c r="M108" s="58">
        <f t="shared" si="24"/>
        <v>15</v>
      </c>
      <c r="N108" s="59">
        <f t="shared" si="25"/>
        <v>22</v>
      </c>
      <c r="O108" s="60">
        <f t="shared" si="26"/>
        <v>0</v>
      </c>
      <c r="P108" s="55">
        <f t="shared" si="27"/>
        <v>2</v>
      </c>
      <c r="Q108" s="57">
        <f t="shared" ref="Q108:R114" si="28">IF(O108=1,1,0)</f>
        <v>0</v>
      </c>
      <c r="R108" s="57">
        <v>2</v>
      </c>
      <c r="S108" s="29"/>
    </row>
    <row r="109" spans="1:19" ht="25.5" thickTop="1" thickBot="1">
      <c r="A109" s="28" t="s">
        <v>16</v>
      </c>
      <c r="B109" s="53" t="s">
        <v>47</v>
      </c>
      <c r="C109" s="53" t="s">
        <v>62</v>
      </c>
      <c r="D109" s="55">
        <v>10</v>
      </c>
      <c r="E109" s="56" t="s">
        <v>14</v>
      </c>
      <c r="F109" s="57">
        <v>11</v>
      </c>
      <c r="G109" s="55">
        <v>10</v>
      </c>
      <c r="H109" s="55" t="s">
        <v>14</v>
      </c>
      <c r="I109" s="57">
        <v>11</v>
      </c>
      <c r="J109" s="55"/>
      <c r="K109" s="55" t="s">
        <v>14</v>
      </c>
      <c r="L109" s="57"/>
      <c r="M109" s="58">
        <f t="shared" si="24"/>
        <v>20</v>
      </c>
      <c r="N109" s="59">
        <f t="shared" si="25"/>
        <v>22</v>
      </c>
      <c r="O109" s="60">
        <f t="shared" si="26"/>
        <v>0</v>
      </c>
      <c r="P109" s="55">
        <f t="shared" si="27"/>
        <v>2</v>
      </c>
      <c r="Q109" s="57">
        <f t="shared" si="28"/>
        <v>0</v>
      </c>
      <c r="R109" s="57">
        <v>2</v>
      </c>
      <c r="S109" s="29"/>
    </row>
    <row r="110" spans="1:19" ht="25.5" thickTop="1" thickBot="1">
      <c r="A110" s="28" t="s">
        <v>17</v>
      </c>
      <c r="B110" s="53" t="s">
        <v>49</v>
      </c>
      <c r="C110" s="53" t="s">
        <v>80</v>
      </c>
      <c r="D110" s="55">
        <v>11</v>
      </c>
      <c r="E110" s="56" t="s">
        <v>14</v>
      </c>
      <c r="F110" s="57">
        <v>8</v>
      </c>
      <c r="G110" s="55">
        <v>11</v>
      </c>
      <c r="H110" s="55" t="s">
        <v>14</v>
      </c>
      <c r="I110" s="57">
        <v>5</v>
      </c>
      <c r="J110" s="55"/>
      <c r="K110" s="55" t="s">
        <v>14</v>
      </c>
      <c r="L110" s="57"/>
      <c r="M110" s="58">
        <f t="shared" si="24"/>
        <v>22</v>
      </c>
      <c r="N110" s="59">
        <f t="shared" si="25"/>
        <v>13</v>
      </c>
      <c r="O110" s="60">
        <f t="shared" si="26"/>
        <v>2</v>
      </c>
      <c r="P110" s="55">
        <f t="shared" si="27"/>
        <v>0</v>
      </c>
      <c r="Q110" s="57">
        <v>2</v>
      </c>
      <c r="R110" s="57">
        <f t="shared" si="28"/>
        <v>0</v>
      </c>
      <c r="S110" s="29"/>
    </row>
    <row r="111" spans="1:19" ht="25.5" thickTop="1" thickBot="1">
      <c r="A111" s="28" t="s">
        <v>18</v>
      </c>
      <c r="B111" s="61" t="s">
        <v>71</v>
      </c>
      <c r="C111" s="61" t="s">
        <v>64</v>
      </c>
      <c r="D111" s="55">
        <v>11</v>
      </c>
      <c r="E111" s="56" t="s">
        <v>14</v>
      </c>
      <c r="F111" s="57">
        <v>8</v>
      </c>
      <c r="G111" s="55">
        <v>8</v>
      </c>
      <c r="H111" s="55" t="s">
        <v>14</v>
      </c>
      <c r="I111" s="57">
        <v>11</v>
      </c>
      <c r="J111" s="55"/>
      <c r="K111" s="55" t="s">
        <v>14</v>
      </c>
      <c r="L111" s="57"/>
      <c r="M111" s="58">
        <f t="shared" si="24"/>
        <v>19</v>
      </c>
      <c r="N111" s="59">
        <f t="shared" si="25"/>
        <v>19</v>
      </c>
      <c r="O111" s="60">
        <f t="shared" si="26"/>
        <v>1</v>
      </c>
      <c r="P111" s="55">
        <f t="shared" si="27"/>
        <v>1</v>
      </c>
      <c r="Q111" s="57">
        <f t="shared" si="28"/>
        <v>1</v>
      </c>
      <c r="R111" s="57">
        <f t="shared" si="28"/>
        <v>1</v>
      </c>
      <c r="S111" s="29"/>
    </row>
    <row r="112" spans="1:19" ht="25.5" thickTop="1" thickBot="1">
      <c r="A112" s="28" t="s">
        <v>19</v>
      </c>
      <c r="B112" s="61" t="s">
        <v>169</v>
      </c>
      <c r="C112" s="61" t="s">
        <v>110</v>
      </c>
      <c r="D112" s="55">
        <v>9</v>
      </c>
      <c r="E112" s="56" t="s">
        <v>14</v>
      </c>
      <c r="F112" s="57">
        <v>11</v>
      </c>
      <c r="G112" s="55">
        <v>11</v>
      </c>
      <c r="H112" s="55" t="s">
        <v>14</v>
      </c>
      <c r="I112" s="57">
        <v>5</v>
      </c>
      <c r="J112" s="55"/>
      <c r="K112" s="55" t="s">
        <v>14</v>
      </c>
      <c r="L112" s="57"/>
      <c r="M112" s="58">
        <f t="shared" si="24"/>
        <v>20</v>
      </c>
      <c r="N112" s="59">
        <f t="shared" si="25"/>
        <v>16</v>
      </c>
      <c r="O112" s="60">
        <f t="shared" si="26"/>
        <v>1</v>
      </c>
      <c r="P112" s="55">
        <f t="shared" si="27"/>
        <v>1</v>
      </c>
      <c r="Q112" s="57">
        <f t="shared" si="28"/>
        <v>1</v>
      </c>
      <c r="R112" s="57">
        <f t="shared" si="28"/>
        <v>1</v>
      </c>
      <c r="S112" s="29"/>
    </row>
    <row r="113" spans="1:19" ht="25.5" thickTop="1" thickBot="1">
      <c r="A113" s="49" t="s">
        <v>20</v>
      </c>
      <c r="B113" s="62" t="s">
        <v>128</v>
      </c>
      <c r="C113" s="62" t="s">
        <v>131</v>
      </c>
      <c r="D113" s="55">
        <v>8</v>
      </c>
      <c r="E113" s="56" t="s">
        <v>14</v>
      </c>
      <c r="F113" s="57">
        <v>11</v>
      </c>
      <c r="G113" s="63">
        <v>11</v>
      </c>
      <c r="H113" s="55" t="s">
        <v>14</v>
      </c>
      <c r="I113" s="64">
        <v>9</v>
      </c>
      <c r="J113" s="63"/>
      <c r="K113" s="65"/>
      <c r="L113" s="64"/>
      <c r="M113" s="58">
        <f t="shared" si="24"/>
        <v>19</v>
      </c>
      <c r="N113" s="59">
        <f t="shared" si="25"/>
        <v>20</v>
      </c>
      <c r="O113" s="60">
        <f t="shared" si="26"/>
        <v>1</v>
      </c>
      <c r="P113" s="55">
        <f t="shared" si="27"/>
        <v>1</v>
      </c>
      <c r="Q113" s="57">
        <f t="shared" si="28"/>
        <v>1</v>
      </c>
      <c r="R113" s="57">
        <f t="shared" si="28"/>
        <v>1</v>
      </c>
      <c r="S113" s="48"/>
    </row>
    <row r="114" spans="1:19" ht="25.5" thickTop="1" thickBot="1">
      <c r="A114" s="30" t="s">
        <v>20</v>
      </c>
      <c r="B114" s="66" t="s">
        <v>129</v>
      </c>
      <c r="C114" s="66" t="s">
        <v>132</v>
      </c>
      <c r="D114" s="55">
        <v>11</v>
      </c>
      <c r="E114" s="56" t="s">
        <v>14</v>
      </c>
      <c r="F114" s="57">
        <v>3</v>
      </c>
      <c r="G114" s="67">
        <v>3</v>
      </c>
      <c r="H114" s="68" t="s">
        <v>14</v>
      </c>
      <c r="I114" s="69">
        <v>11</v>
      </c>
      <c r="J114" s="67"/>
      <c r="K114" s="68" t="s">
        <v>14</v>
      </c>
      <c r="L114" s="69"/>
      <c r="M114" s="58">
        <f t="shared" si="24"/>
        <v>14</v>
      </c>
      <c r="N114" s="59">
        <f t="shared" si="25"/>
        <v>14</v>
      </c>
      <c r="O114" s="60">
        <f>IF(D114&gt;F114,1,0)+IF(G114&gt;I114,1,0)+IF(J114&gt;L114,1,0)</f>
        <v>1</v>
      </c>
      <c r="P114" s="55">
        <f>IF(D114&lt;F114,1,0)+IF(G114&lt;I114,1,0)+IF(J114&lt;L114,1,0)</f>
        <v>1</v>
      </c>
      <c r="Q114" s="57">
        <f t="shared" si="28"/>
        <v>1</v>
      </c>
      <c r="R114" s="57">
        <f t="shared" si="28"/>
        <v>1</v>
      </c>
      <c r="S114" s="31"/>
    </row>
    <row r="115" spans="1:19" ht="27" thickBot="1">
      <c r="A115" s="32" t="s">
        <v>21</v>
      </c>
      <c r="B115" s="71" t="s">
        <v>190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2"/>
      <c r="M115" s="33">
        <f t="shared" ref="M115:R115" si="29">SUM(M107:M114)</f>
        <v>146</v>
      </c>
      <c r="N115" s="34">
        <f t="shared" si="29"/>
        <v>141</v>
      </c>
      <c r="O115" s="33">
        <f t="shared" si="29"/>
        <v>7</v>
      </c>
      <c r="P115" s="35">
        <f t="shared" si="29"/>
        <v>9</v>
      </c>
      <c r="Q115" s="33">
        <f t="shared" si="29"/>
        <v>7</v>
      </c>
      <c r="R115" s="34">
        <f t="shared" si="29"/>
        <v>9</v>
      </c>
      <c r="S115" s="36"/>
    </row>
    <row r="116" spans="1:19">
      <c r="A116" s="37" t="s">
        <v>22</v>
      </c>
      <c r="B116" s="38"/>
      <c r="C116" s="38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40" t="s">
        <v>23</v>
      </c>
    </row>
    <row r="117" spans="1:19">
      <c r="A117" s="41" t="s">
        <v>26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>
      <c r="A119" s="42"/>
      <c r="B119" s="38" t="s">
        <v>34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15.75">
      <c r="A120" s="43"/>
      <c r="B120" s="38" t="s">
        <v>29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>
      <c r="A122" s="44" t="s">
        <v>24</v>
      </c>
      <c r="B122" s="38"/>
      <c r="C122" s="45"/>
      <c r="D122" s="44" t="s">
        <v>25</v>
      </c>
      <c r="E122" s="44"/>
      <c r="F122" s="44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</row>
    <row r="125" spans="1:19" ht="27" thickBot="1">
      <c r="A125" s="73" t="s">
        <v>32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  <row r="126" spans="1:19" ht="15.75" thickBot="1">
      <c r="A126" s="2" t="s">
        <v>0</v>
      </c>
      <c r="B126" s="3"/>
      <c r="C126" s="74" t="s">
        <v>27</v>
      </c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6"/>
    </row>
    <row r="127" spans="1:19" ht="16.5" thickTop="1">
      <c r="A127" s="4" t="s">
        <v>1</v>
      </c>
      <c r="B127" s="5"/>
      <c r="C127" s="77" t="s">
        <v>112</v>
      </c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9"/>
      <c r="P127" s="80" t="s">
        <v>2</v>
      </c>
      <c r="Q127" s="81"/>
      <c r="R127" s="6"/>
      <c r="S127" s="50">
        <v>43197</v>
      </c>
    </row>
    <row r="128" spans="1:19" ht="15.75">
      <c r="A128" s="4" t="s">
        <v>3</v>
      </c>
      <c r="B128" s="8"/>
      <c r="C128" s="82" t="s">
        <v>81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4"/>
      <c r="P128" s="85" t="s">
        <v>4</v>
      </c>
      <c r="Q128" s="86"/>
      <c r="R128" s="9" t="s">
        <v>33</v>
      </c>
      <c r="S128" s="7"/>
    </row>
    <row r="129" spans="1:19" ht="15.75" thickBot="1">
      <c r="A129" s="10" t="s">
        <v>5</v>
      </c>
      <c r="B129" s="11"/>
      <c r="C129" s="87" t="s">
        <v>40</v>
      </c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9"/>
      <c r="P129" s="12"/>
      <c r="Q129" s="13"/>
      <c r="R129" s="14"/>
      <c r="S129" s="15" t="s">
        <v>82</v>
      </c>
    </row>
    <row r="130" spans="1:19" ht="15.75">
      <c r="A130" s="16"/>
      <c r="B130" s="17" t="s">
        <v>6</v>
      </c>
      <c r="C130" s="17" t="s">
        <v>7</v>
      </c>
      <c r="D130" s="90" t="s">
        <v>8</v>
      </c>
      <c r="E130" s="91"/>
      <c r="F130" s="91"/>
      <c r="G130" s="91"/>
      <c r="H130" s="91"/>
      <c r="I130" s="91"/>
      <c r="J130" s="91"/>
      <c r="K130" s="91"/>
      <c r="L130" s="92"/>
      <c r="M130" s="93" t="s">
        <v>9</v>
      </c>
      <c r="N130" s="94"/>
      <c r="O130" s="93" t="s">
        <v>10</v>
      </c>
      <c r="P130" s="94"/>
      <c r="Q130" s="93" t="s">
        <v>11</v>
      </c>
      <c r="R130" s="94"/>
      <c r="S130" s="18" t="s">
        <v>12</v>
      </c>
    </row>
    <row r="131" spans="1:19" ht="16.5" thickBot="1">
      <c r="A131" s="19"/>
      <c r="B131" s="20"/>
      <c r="C131" s="21"/>
      <c r="D131" s="22">
        <v>1</v>
      </c>
      <c r="E131" s="22"/>
      <c r="F131" s="22"/>
      <c r="G131" s="22">
        <v>2</v>
      </c>
      <c r="H131" s="22"/>
      <c r="I131" s="22"/>
      <c r="J131" s="22">
        <v>3</v>
      </c>
      <c r="K131" s="23"/>
      <c r="L131" s="24"/>
      <c r="M131" s="25"/>
      <c r="N131" s="26"/>
      <c r="O131" s="25"/>
      <c r="P131" s="26"/>
      <c r="Q131" s="25"/>
      <c r="R131" s="26"/>
      <c r="S131" s="27"/>
    </row>
    <row r="132" spans="1:19" ht="25.5" thickTop="1" thickBot="1">
      <c r="A132" s="28" t="s">
        <v>13</v>
      </c>
      <c r="B132" s="54" t="s">
        <v>48</v>
      </c>
      <c r="C132" s="54" t="s">
        <v>123</v>
      </c>
      <c r="D132" s="55">
        <v>6</v>
      </c>
      <c r="E132" s="56" t="s">
        <v>14</v>
      </c>
      <c r="F132" s="57">
        <v>11</v>
      </c>
      <c r="G132" s="55">
        <v>6</v>
      </c>
      <c r="H132" s="56" t="s">
        <v>14</v>
      </c>
      <c r="I132" s="57">
        <v>11</v>
      </c>
      <c r="J132" s="55"/>
      <c r="K132" s="56" t="s">
        <v>14</v>
      </c>
      <c r="L132" s="57"/>
      <c r="M132" s="58">
        <f t="shared" ref="M132:M139" si="30">D132+G132+J132</f>
        <v>12</v>
      </c>
      <c r="N132" s="59">
        <f t="shared" ref="N132:N139" si="31">F132+I132+L132</f>
        <v>22</v>
      </c>
      <c r="O132" s="60">
        <f t="shared" ref="O132:O138" si="32">IF(D132&gt;F132,1,0)+IF(G132&gt;I132,1,0)+IF(J132&gt;L132,1,0)</f>
        <v>0</v>
      </c>
      <c r="P132" s="55">
        <f t="shared" ref="P132:P138" si="33">IF(D132&lt;F132,1,0)+IF(G132&lt;I132,1,0)+IF(J132&lt;L132,1,0)</f>
        <v>2</v>
      </c>
      <c r="Q132" s="57">
        <f>IF(O132=1,1,0)</f>
        <v>0</v>
      </c>
      <c r="R132" s="57">
        <v>2</v>
      </c>
      <c r="S132" s="29"/>
    </row>
    <row r="133" spans="1:19" ht="25.5" thickTop="1" thickBot="1">
      <c r="A133" s="28" t="s">
        <v>15</v>
      </c>
      <c r="B133" s="54" t="s">
        <v>72</v>
      </c>
      <c r="C133" s="54" t="s">
        <v>124</v>
      </c>
      <c r="D133" s="55">
        <v>0</v>
      </c>
      <c r="E133" s="56" t="s">
        <v>14</v>
      </c>
      <c r="F133" s="57">
        <v>11</v>
      </c>
      <c r="G133" s="55">
        <v>0</v>
      </c>
      <c r="H133" s="55" t="s">
        <v>14</v>
      </c>
      <c r="I133" s="57">
        <v>11</v>
      </c>
      <c r="J133" s="55"/>
      <c r="K133" s="55" t="s">
        <v>14</v>
      </c>
      <c r="L133" s="57"/>
      <c r="M133" s="58">
        <f t="shared" si="30"/>
        <v>0</v>
      </c>
      <c r="N133" s="59">
        <f t="shared" si="31"/>
        <v>22</v>
      </c>
      <c r="O133" s="60">
        <f t="shared" si="32"/>
        <v>0</v>
      </c>
      <c r="P133" s="55">
        <f t="shared" si="33"/>
        <v>2</v>
      </c>
      <c r="Q133" s="57">
        <f t="shared" ref="Q133:R139" si="34">IF(O133=1,1,0)</f>
        <v>0</v>
      </c>
      <c r="R133" s="57">
        <v>2</v>
      </c>
      <c r="S133" s="29"/>
    </row>
    <row r="134" spans="1:19" ht="25.5" thickTop="1" thickBot="1">
      <c r="A134" s="28" t="s">
        <v>16</v>
      </c>
      <c r="B134" s="54" t="s">
        <v>73</v>
      </c>
      <c r="C134" s="54" t="s">
        <v>106</v>
      </c>
      <c r="D134" s="55">
        <v>8</v>
      </c>
      <c r="E134" s="56" t="s">
        <v>14</v>
      </c>
      <c r="F134" s="57">
        <v>11</v>
      </c>
      <c r="G134" s="55">
        <v>4</v>
      </c>
      <c r="H134" s="55" t="s">
        <v>14</v>
      </c>
      <c r="I134" s="57">
        <v>11</v>
      </c>
      <c r="J134" s="55"/>
      <c r="K134" s="55" t="s">
        <v>14</v>
      </c>
      <c r="L134" s="57"/>
      <c r="M134" s="58">
        <f t="shared" si="30"/>
        <v>12</v>
      </c>
      <c r="N134" s="59">
        <f t="shared" si="31"/>
        <v>22</v>
      </c>
      <c r="O134" s="60">
        <f t="shared" si="32"/>
        <v>0</v>
      </c>
      <c r="P134" s="55">
        <f t="shared" si="33"/>
        <v>2</v>
      </c>
      <c r="Q134" s="57">
        <f t="shared" si="34"/>
        <v>0</v>
      </c>
      <c r="R134" s="57">
        <v>2</v>
      </c>
      <c r="S134" s="29"/>
    </row>
    <row r="135" spans="1:19" ht="25.5" thickTop="1" thickBot="1">
      <c r="A135" s="28" t="s">
        <v>17</v>
      </c>
      <c r="B135" s="54" t="s">
        <v>127</v>
      </c>
      <c r="C135" s="54" t="s">
        <v>107</v>
      </c>
      <c r="D135" s="55">
        <v>3</v>
      </c>
      <c r="E135" s="56" t="s">
        <v>14</v>
      </c>
      <c r="F135" s="57">
        <v>11</v>
      </c>
      <c r="G135" s="55">
        <v>4</v>
      </c>
      <c r="H135" s="55" t="s">
        <v>14</v>
      </c>
      <c r="I135" s="57">
        <v>11</v>
      </c>
      <c r="J135" s="55"/>
      <c r="K135" s="55" t="s">
        <v>14</v>
      </c>
      <c r="L135" s="57"/>
      <c r="M135" s="58">
        <f t="shared" si="30"/>
        <v>7</v>
      </c>
      <c r="N135" s="59">
        <f t="shared" si="31"/>
        <v>22</v>
      </c>
      <c r="O135" s="60">
        <f t="shared" si="32"/>
        <v>0</v>
      </c>
      <c r="P135" s="55">
        <f t="shared" si="33"/>
        <v>2</v>
      </c>
      <c r="Q135" s="57">
        <f t="shared" si="34"/>
        <v>0</v>
      </c>
      <c r="R135" s="57">
        <v>2</v>
      </c>
      <c r="S135" s="29"/>
    </row>
    <row r="136" spans="1:19" ht="25.5" thickTop="1" thickBot="1">
      <c r="A136" s="28" t="s">
        <v>18</v>
      </c>
      <c r="B136" s="61" t="s">
        <v>74</v>
      </c>
      <c r="C136" s="61" t="s">
        <v>130</v>
      </c>
      <c r="D136" s="55">
        <v>1</v>
      </c>
      <c r="E136" s="56" t="s">
        <v>14</v>
      </c>
      <c r="F136" s="57">
        <v>11</v>
      </c>
      <c r="G136" s="55">
        <v>4</v>
      </c>
      <c r="H136" s="55" t="s">
        <v>14</v>
      </c>
      <c r="I136" s="57">
        <v>11</v>
      </c>
      <c r="J136" s="55"/>
      <c r="K136" s="55" t="s">
        <v>14</v>
      </c>
      <c r="L136" s="57"/>
      <c r="M136" s="58">
        <f t="shared" si="30"/>
        <v>5</v>
      </c>
      <c r="N136" s="59">
        <f t="shared" si="31"/>
        <v>22</v>
      </c>
      <c r="O136" s="60">
        <f t="shared" si="32"/>
        <v>0</v>
      </c>
      <c r="P136" s="55">
        <f t="shared" si="33"/>
        <v>2</v>
      </c>
      <c r="Q136" s="57">
        <f t="shared" si="34"/>
        <v>0</v>
      </c>
      <c r="R136" s="57">
        <v>2</v>
      </c>
      <c r="S136" s="29"/>
    </row>
    <row r="137" spans="1:19" ht="25.5" thickTop="1" thickBot="1">
      <c r="A137" s="28" t="s">
        <v>19</v>
      </c>
      <c r="B137" s="61" t="s">
        <v>133</v>
      </c>
      <c r="C137" s="61" t="s">
        <v>108</v>
      </c>
      <c r="D137" s="55">
        <v>5</v>
      </c>
      <c r="E137" s="56" t="s">
        <v>14</v>
      </c>
      <c r="F137" s="57">
        <v>11</v>
      </c>
      <c r="G137" s="55">
        <v>9</v>
      </c>
      <c r="H137" s="55" t="s">
        <v>14</v>
      </c>
      <c r="I137" s="57">
        <v>11</v>
      </c>
      <c r="J137" s="55"/>
      <c r="K137" s="55" t="s">
        <v>14</v>
      </c>
      <c r="L137" s="57"/>
      <c r="M137" s="58">
        <f t="shared" si="30"/>
        <v>14</v>
      </c>
      <c r="N137" s="59">
        <f t="shared" si="31"/>
        <v>22</v>
      </c>
      <c r="O137" s="60">
        <f t="shared" si="32"/>
        <v>0</v>
      </c>
      <c r="P137" s="55">
        <f t="shared" si="33"/>
        <v>2</v>
      </c>
      <c r="Q137" s="57">
        <f t="shared" si="34"/>
        <v>0</v>
      </c>
      <c r="R137" s="57">
        <v>2</v>
      </c>
      <c r="S137" s="29"/>
    </row>
    <row r="138" spans="1:19" ht="25.5" thickTop="1" thickBot="1">
      <c r="A138" s="49" t="s">
        <v>20</v>
      </c>
      <c r="B138" s="62" t="s">
        <v>134</v>
      </c>
      <c r="C138" s="62" t="s">
        <v>167</v>
      </c>
      <c r="D138" s="55">
        <v>8</v>
      </c>
      <c r="E138" s="56" t="s">
        <v>14</v>
      </c>
      <c r="F138" s="57">
        <v>11</v>
      </c>
      <c r="G138" s="63">
        <v>11</v>
      </c>
      <c r="H138" s="55" t="s">
        <v>14</v>
      </c>
      <c r="I138" s="64">
        <v>8</v>
      </c>
      <c r="J138" s="63"/>
      <c r="K138" s="65"/>
      <c r="L138" s="64"/>
      <c r="M138" s="58">
        <f t="shared" si="30"/>
        <v>19</v>
      </c>
      <c r="N138" s="59">
        <f t="shared" si="31"/>
        <v>19</v>
      </c>
      <c r="O138" s="60">
        <f t="shared" si="32"/>
        <v>1</v>
      </c>
      <c r="P138" s="55">
        <f t="shared" si="33"/>
        <v>1</v>
      </c>
      <c r="Q138" s="57">
        <f t="shared" si="34"/>
        <v>1</v>
      </c>
      <c r="R138" s="57">
        <f t="shared" si="34"/>
        <v>1</v>
      </c>
      <c r="S138" s="48"/>
    </row>
    <row r="139" spans="1:19" ht="25.5" thickTop="1" thickBot="1">
      <c r="A139" s="30" t="s">
        <v>20</v>
      </c>
      <c r="B139" s="66" t="s">
        <v>135</v>
      </c>
      <c r="C139" s="66" t="s">
        <v>168</v>
      </c>
      <c r="D139" s="55">
        <v>5</v>
      </c>
      <c r="E139" s="56" t="s">
        <v>14</v>
      </c>
      <c r="F139" s="57">
        <v>11</v>
      </c>
      <c r="G139" s="67">
        <v>5</v>
      </c>
      <c r="H139" s="68" t="s">
        <v>14</v>
      </c>
      <c r="I139" s="69">
        <v>11</v>
      </c>
      <c r="J139" s="67"/>
      <c r="K139" s="68" t="s">
        <v>14</v>
      </c>
      <c r="L139" s="69"/>
      <c r="M139" s="58">
        <f t="shared" si="30"/>
        <v>10</v>
      </c>
      <c r="N139" s="59">
        <f t="shared" si="31"/>
        <v>22</v>
      </c>
      <c r="O139" s="60">
        <f>IF(D139&gt;F139,1,0)+IF(G139&gt;I139,1,0)+IF(J139&gt;L139,1,0)</f>
        <v>0</v>
      </c>
      <c r="P139" s="55">
        <f>IF(D139&lt;F139,1,0)+IF(G139&lt;I139,1,0)+IF(J139&lt;L139,1,0)</f>
        <v>2</v>
      </c>
      <c r="Q139" s="57">
        <f t="shared" si="34"/>
        <v>0</v>
      </c>
      <c r="R139" s="57">
        <v>2</v>
      </c>
      <c r="S139" s="31"/>
    </row>
    <row r="140" spans="1:19" ht="27" thickBot="1">
      <c r="A140" s="32" t="s">
        <v>21</v>
      </c>
      <c r="B140" s="71" t="s">
        <v>81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2"/>
      <c r="M140" s="33">
        <f t="shared" ref="M140:R140" si="35">SUM(M132:M139)</f>
        <v>79</v>
      </c>
      <c r="N140" s="34">
        <f t="shared" si="35"/>
        <v>173</v>
      </c>
      <c r="O140" s="33">
        <f t="shared" si="35"/>
        <v>1</v>
      </c>
      <c r="P140" s="35">
        <f t="shared" si="35"/>
        <v>15</v>
      </c>
      <c r="Q140" s="33">
        <f t="shared" si="35"/>
        <v>1</v>
      </c>
      <c r="R140" s="34">
        <f t="shared" si="35"/>
        <v>15</v>
      </c>
      <c r="S140" s="36"/>
    </row>
    <row r="141" spans="1:19">
      <c r="A141" s="37" t="s">
        <v>22</v>
      </c>
      <c r="B141" s="38"/>
      <c r="C141" s="38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40" t="s">
        <v>23</v>
      </c>
    </row>
    <row r="142" spans="1:19">
      <c r="A142" s="41" t="s">
        <v>26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1:19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>
      <c r="A144" s="42"/>
      <c r="B144" s="38" t="s">
        <v>34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 ht="15.75">
      <c r="A145" s="43"/>
      <c r="B145" s="38" t="s">
        <v>28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>
      <c r="A147" s="44" t="s">
        <v>24</v>
      </c>
      <c r="B147" s="38"/>
      <c r="C147" s="45"/>
      <c r="D147" s="44" t="s">
        <v>25</v>
      </c>
      <c r="E147" s="44"/>
      <c r="F147" s="44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1:19">
      <c r="A148" s="44"/>
      <c r="B148" s="38"/>
      <c r="C148" s="45"/>
      <c r="D148" s="44"/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1:19">
      <c r="A149" s="44"/>
      <c r="B149" s="38"/>
      <c r="C149" s="45"/>
      <c r="D149" s="44"/>
      <c r="E149" s="44"/>
      <c r="F149" s="44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</row>
  </sheetData>
  <mergeCells count="72">
    <mergeCell ref="B115:L115"/>
    <mergeCell ref="A1:S1"/>
    <mergeCell ref="C2:S2"/>
    <mergeCell ref="C3:O3"/>
    <mergeCell ref="P3:Q3"/>
    <mergeCell ref="C4:O4"/>
    <mergeCell ref="P4:Q4"/>
    <mergeCell ref="D6:L6"/>
    <mergeCell ref="M6:N6"/>
    <mergeCell ref="O6:P6"/>
    <mergeCell ref="Q6:R6"/>
    <mergeCell ref="C5:O5"/>
    <mergeCell ref="C52:O52"/>
    <mergeCell ref="P52:Q52"/>
    <mergeCell ref="Q80:R80"/>
    <mergeCell ref="C53:O53"/>
    <mergeCell ref="C104:O104"/>
    <mergeCell ref="D105:L105"/>
    <mergeCell ref="M105:N105"/>
    <mergeCell ref="O105:P105"/>
    <mergeCell ref="Q105:R105"/>
    <mergeCell ref="C78:O78"/>
    <mergeCell ref="P78:Q78"/>
    <mergeCell ref="C79:O79"/>
    <mergeCell ref="C103:O103"/>
    <mergeCell ref="P103:Q103"/>
    <mergeCell ref="D80:L80"/>
    <mergeCell ref="M80:N80"/>
    <mergeCell ref="O80:P80"/>
    <mergeCell ref="D31:L31"/>
    <mergeCell ref="M31:N31"/>
    <mergeCell ref="O31:P31"/>
    <mergeCell ref="Q31:R31"/>
    <mergeCell ref="P77:Q77"/>
    <mergeCell ref="P53:Q53"/>
    <mergeCell ref="C54:O54"/>
    <mergeCell ref="D55:L55"/>
    <mergeCell ref="M55:N55"/>
    <mergeCell ref="O55:P55"/>
    <mergeCell ref="Q55:R55"/>
    <mergeCell ref="C30:O30"/>
    <mergeCell ref="P28:Q28"/>
    <mergeCell ref="C29:O29"/>
    <mergeCell ref="P29:Q29"/>
    <mergeCell ref="B16:L16"/>
    <mergeCell ref="A26:S26"/>
    <mergeCell ref="C27:S27"/>
    <mergeCell ref="C28:O28"/>
    <mergeCell ref="B140:L140"/>
    <mergeCell ref="C128:O128"/>
    <mergeCell ref="P128:Q128"/>
    <mergeCell ref="C129:O129"/>
    <mergeCell ref="D130:L130"/>
    <mergeCell ref="M130:N130"/>
    <mergeCell ref="O130:P130"/>
    <mergeCell ref="Q130:R130"/>
    <mergeCell ref="B41:L41"/>
    <mergeCell ref="A50:S50"/>
    <mergeCell ref="C51:S51"/>
    <mergeCell ref="C126:S126"/>
    <mergeCell ref="C127:O127"/>
    <mergeCell ref="P127:Q127"/>
    <mergeCell ref="A125:S125"/>
    <mergeCell ref="B65:L65"/>
    <mergeCell ref="A100:S100"/>
    <mergeCell ref="C101:S101"/>
    <mergeCell ref="C102:O102"/>
    <mergeCell ref="P102:Q102"/>
    <mergeCell ref="B90:L90"/>
    <mergeCell ref="A75:S75"/>
    <mergeCell ref="C76:S76"/>
    <mergeCell ref="C77:O7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9"/>
  <sheetViews>
    <sheetView workbookViewId="0">
      <selection activeCell="A150" sqref="A150:XFD314"/>
    </sheetView>
  </sheetViews>
  <sheetFormatPr defaultRowHeight="15"/>
  <cols>
    <col min="2" max="2" width="16.42578125" customWidth="1"/>
    <col min="3" max="3" width="16.85546875" customWidth="1"/>
    <col min="4" max="4" width="5.85546875" customWidth="1"/>
    <col min="5" max="5" width="1.140625" customWidth="1"/>
    <col min="6" max="6" width="5.7109375" customWidth="1"/>
    <col min="7" max="7" width="4.5703125" customWidth="1"/>
    <col min="8" max="8" width="1.28515625" customWidth="1"/>
    <col min="9" max="9" width="5.42578125" customWidth="1"/>
    <col min="10" max="10" width="1.5703125" customWidth="1"/>
    <col min="11" max="11" width="1.42578125" customWidth="1"/>
    <col min="12" max="12" width="1.5703125" customWidth="1"/>
    <col min="13" max="13" width="7.85546875" customWidth="1"/>
    <col min="14" max="16" width="7.5703125" customWidth="1"/>
    <col min="17" max="17" width="7.28515625" customWidth="1"/>
    <col min="18" max="18" width="6.7109375" customWidth="1"/>
    <col min="19" max="19" width="12.7109375" customWidth="1"/>
  </cols>
  <sheetData>
    <row r="1" spans="1:19" ht="27" thickBot="1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2" t="s">
        <v>0</v>
      </c>
      <c r="B2" s="3"/>
      <c r="C2" s="74" t="s">
        <v>27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</row>
    <row r="3" spans="1:19" ht="16.5" thickTop="1">
      <c r="A3" s="4" t="s">
        <v>1</v>
      </c>
      <c r="B3" s="5"/>
      <c r="C3" s="77" t="s">
        <v>41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P3" s="80" t="s">
        <v>2</v>
      </c>
      <c r="Q3" s="81"/>
      <c r="R3" s="6"/>
      <c r="S3" s="50">
        <v>43197</v>
      </c>
    </row>
    <row r="4" spans="1:19" ht="15.75">
      <c r="A4" s="4" t="s">
        <v>3</v>
      </c>
      <c r="B4" s="8"/>
      <c r="C4" s="82" t="s">
        <v>43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85" t="s">
        <v>4</v>
      </c>
      <c r="Q4" s="86"/>
      <c r="R4" s="9" t="s">
        <v>33</v>
      </c>
      <c r="S4" s="7"/>
    </row>
    <row r="5" spans="1:19" ht="15.75" thickBot="1">
      <c r="A5" s="10" t="s">
        <v>5</v>
      </c>
      <c r="B5" s="11"/>
      <c r="C5" s="87" t="s">
        <v>40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12"/>
      <c r="Q5" s="13"/>
      <c r="R5" s="14"/>
      <c r="S5" s="15" t="s">
        <v>82</v>
      </c>
    </row>
    <row r="6" spans="1:19" ht="15.75">
      <c r="A6" s="16"/>
      <c r="B6" s="17" t="s">
        <v>6</v>
      </c>
      <c r="C6" s="17" t="s">
        <v>7</v>
      </c>
      <c r="D6" s="90" t="s">
        <v>8</v>
      </c>
      <c r="E6" s="91"/>
      <c r="F6" s="91"/>
      <c r="G6" s="91"/>
      <c r="H6" s="91"/>
      <c r="I6" s="91"/>
      <c r="J6" s="91"/>
      <c r="K6" s="91"/>
      <c r="L6" s="92"/>
      <c r="M6" s="93" t="s">
        <v>9</v>
      </c>
      <c r="N6" s="94"/>
      <c r="O6" s="93" t="s">
        <v>10</v>
      </c>
      <c r="P6" s="94"/>
      <c r="Q6" s="93" t="s">
        <v>11</v>
      </c>
      <c r="R6" s="94"/>
      <c r="S6" s="18" t="s">
        <v>12</v>
      </c>
    </row>
    <row r="7" spans="1:19" ht="16.5" thickBot="1">
      <c r="A7" s="19"/>
      <c r="B7" s="20"/>
      <c r="C7" s="21"/>
      <c r="D7" s="22">
        <v>1</v>
      </c>
      <c r="E7" s="22"/>
      <c r="F7" s="22"/>
      <c r="G7" s="22">
        <v>2</v>
      </c>
      <c r="H7" s="22"/>
      <c r="I7" s="22"/>
      <c r="J7" s="22">
        <v>3</v>
      </c>
      <c r="K7" s="23"/>
      <c r="L7" s="24"/>
      <c r="M7" s="25"/>
      <c r="N7" s="26"/>
      <c r="O7" s="25"/>
      <c r="P7" s="26"/>
      <c r="Q7" s="25"/>
      <c r="R7" s="26"/>
      <c r="S7" s="27"/>
    </row>
    <row r="8" spans="1:19" ht="25.5" thickTop="1" thickBot="1">
      <c r="A8" s="28" t="s">
        <v>13</v>
      </c>
      <c r="B8" s="53" t="s">
        <v>113</v>
      </c>
      <c r="C8" s="54" t="s">
        <v>51</v>
      </c>
      <c r="D8" s="55">
        <v>11</v>
      </c>
      <c r="E8" s="56" t="s">
        <v>14</v>
      </c>
      <c r="F8" s="57">
        <v>4</v>
      </c>
      <c r="G8" s="55">
        <v>11</v>
      </c>
      <c r="H8" s="56" t="s">
        <v>14</v>
      </c>
      <c r="I8" s="57">
        <v>3</v>
      </c>
      <c r="J8" s="55"/>
      <c r="K8" s="56" t="s">
        <v>14</v>
      </c>
      <c r="L8" s="57"/>
      <c r="M8" s="58">
        <f t="shared" ref="M8:M15" si="0">D8+G8+J8</f>
        <v>22</v>
      </c>
      <c r="N8" s="59">
        <f t="shared" ref="N8:N15" si="1">F8+I8+L8</f>
        <v>7</v>
      </c>
      <c r="O8" s="60">
        <f t="shared" ref="O8:O14" si="2">IF(D8&gt;F8,1,0)+IF(G8&gt;I8,1,0)+IF(J8&gt;L8,1,0)</f>
        <v>2</v>
      </c>
      <c r="P8" s="55">
        <f t="shared" ref="P8:P14" si="3">IF(D8&lt;F8,1,0)+IF(G8&lt;I8,1,0)+IF(J8&lt;L8,1,0)</f>
        <v>0</v>
      </c>
      <c r="Q8" s="57">
        <v>2</v>
      </c>
      <c r="R8" s="57">
        <f>IF(P8=1,1,0)</f>
        <v>0</v>
      </c>
      <c r="S8" s="29"/>
    </row>
    <row r="9" spans="1:19" ht="25.5" thickTop="1" thickBot="1">
      <c r="A9" s="28" t="s">
        <v>15</v>
      </c>
      <c r="B9" s="53" t="s">
        <v>77</v>
      </c>
      <c r="C9" s="54" t="s">
        <v>114</v>
      </c>
      <c r="D9" s="55">
        <v>11</v>
      </c>
      <c r="E9" s="56" t="s">
        <v>14</v>
      </c>
      <c r="F9" s="57">
        <v>9</v>
      </c>
      <c r="G9" s="55">
        <v>10</v>
      </c>
      <c r="H9" s="55" t="s">
        <v>14</v>
      </c>
      <c r="I9" s="57">
        <v>11</v>
      </c>
      <c r="J9" s="55"/>
      <c r="K9" s="55" t="s">
        <v>14</v>
      </c>
      <c r="L9" s="57"/>
      <c r="M9" s="58">
        <f t="shared" si="0"/>
        <v>21</v>
      </c>
      <c r="N9" s="59">
        <f t="shared" si="1"/>
        <v>20</v>
      </c>
      <c r="O9" s="60">
        <f t="shared" si="2"/>
        <v>1</v>
      </c>
      <c r="P9" s="55">
        <f t="shared" si="3"/>
        <v>1</v>
      </c>
      <c r="Q9" s="57">
        <f t="shared" ref="Q9:R15" si="4">IF(O9=1,1,0)</f>
        <v>1</v>
      </c>
      <c r="R9" s="57">
        <f t="shared" si="4"/>
        <v>1</v>
      </c>
      <c r="S9" s="29"/>
    </row>
    <row r="10" spans="1:19" ht="25.5" thickTop="1" thickBot="1">
      <c r="A10" s="28" t="s">
        <v>16</v>
      </c>
      <c r="B10" s="53" t="s">
        <v>146</v>
      </c>
      <c r="C10" s="54" t="s">
        <v>75</v>
      </c>
      <c r="D10" s="55">
        <v>3</v>
      </c>
      <c r="E10" s="56" t="s">
        <v>14</v>
      </c>
      <c r="F10" s="57">
        <v>11</v>
      </c>
      <c r="G10" s="55">
        <v>9</v>
      </c>
      <c r="H10" s="55" t="s">
        <v>14</v>
      </c>
      <c r="I10" s="57">
        <v>11</v>
      </c>
      <c r="J10" s="55"/>
      <c r="K10" s="55" t="s">
        <v>14</v>
      </c>
      <c r="L10" s="57"/>
      <c r="M10" s="58">
        <f t="shared" si="0"/>
        <v>12</v>
      </c>
      <c r="N10" s="59">
        <f t="shared" si="1"/>
        <v>22</v>
      </c>
      <c r="O10" s="60">
        <f t="shared" si="2"/>
        <v>0</v>
      </c>
      <c r="P10" s="55">
        <f t="shared" si="3"/>
        <v>2</v>
      </c>
      <c r="Q10" s="57">
        <f t="shared" si="4"/>
        <v>0</v>
      </c>
      <c r="R10" s="57">
        <v>2</v>
      </c>
      <c r="S10" s="29"/>
    </row>
    <row r="11" spans="1:19" ht="25.5" thickTop="1" thickBot="1">
      <c r="A11" s="28" t="s">
        <v>17</v>
      </c>
      <c r="B11" s="53" t="s">
        <v>147</v>
      </c>
      <c r="C11" s="54" t="s">
        <v>149</v>
      </c>
      <c r="D11" s="55">
        <v>3</v>
      </c>
      <c r="E11" s="56" t="s">
        <v>14</v>
      </c>
      <c r="F11" s="57">
        <v>11</v>
      </c>
      <c r="G11" s="55">
        <v>1</v>
      </c>
      <c r="H11" s="55" t="s">
        <v>14</v>
      </c>
      <c r="I11" s="57">
        <v>11</v>
      </c>
      <c r="J11" s="55"/>
      <c r="K11" s="55" t="s">
        <v>14</v>
      </c>
      <c r="L11" s="57"/>
      <c r="M11" s="58">
        <f t="shared" si="0"/>
        <v>4</v>
      </c>
      <c r="N11" s="59">
        <f t="shared" si="1"/>
        <v>22</v>
      </c>
      <c r="O11" s="60">
        <f t="shared" si="2"/>
        <v>0</v>
      </c>
      <c r="P11" s="55">
        <f t="shared" si="3"/>
        <v>2</v>
      </c>
      <c r="Q11" s="57">
        <f t="shared" si="4"/>
        <v>0</v>
      </c>
      <c r="R11" s="57">
        <v>2</v>
      </c>
      <c r="S11" s="29"/>
    </row>
    <row r="12" spans="1:19" ht="25.5" thickTop="1" thickBot="1">
      <c r="A12" s="28" t="s">
        <v>18</v>
      </c>
      <c r="B12" s="61" t="s">
        <v>78</v>
      </c>
      <c r="C12" s="61" t="s">
        <v>115</v>
      </c>
      <c r="D12" s="55">
        <v>11</v>
      </c>
      <c r="E12" s="56" t="s">
        <v>14</v>
      </c>
      <c r="F12" s="57">
        <v>10</v>
      </c>
      <c r="G12" s="55">
        <v>8</v>
      </c>
      <c r="H12" s="55" t="s">
        <v>14</v>
      </c>
      <c r="I12" s="57">
        <v>11</v>
      </c>
      <c r="J12" s="55"/>
      <c r="K12" s="55" t="s">
        <v>14</v>
      </c>
      <c r="L12" s="57"/>
      <c r="M12" s="58">
        <f t="shared" si="0"/>
        <v>19</v>
      </c>
      <c r="N12" s="59">
        <f t="shared" si="1"/>
        <v>21</v>
      </c>
      <c r="O12" s="60">
        <f t="shared" si="2"/>
        <v>1</v>
      </c>
      <c r="P12" s="55">
        <f t="shared" si="3"/>
        <v>1</v>
      </c>
      <c r="Q12" s="57">
        <f t="shared" si="4"/>
        <v>1</v>
      </c>
      <c r="R12" s="57">
        <f t="shared" si="4"/>
        <v>1</v>
      </c>
      <c r="S12" s="29"/>
    </row>
    <row r="13" spans="1:19" ht="25.5" thickTop="1" thickBot="1">
      <c r="A13" s="28" t="s">
        <v>19</v>
      </c>
      <c r="B13" s="61" t="s">
        <v>148</v>
      </c>
      <c r="C13" s="61" t="s">
        <v>150</v>
      </c>
      <c r="D13" s="55">
        <v>11</v>
      </c>
      <c r="E13" s="56" t="s">
        <v>14</v>
      </c>
      <c r="F13" s="57">
        <v>9</v>
      </c>
      <c r="G13" s="55">
        <v>11</v>
      </c>
      <c r="H13" s="55" t="s">
        <v>14</v>
      </c>
      <c r="I13" s="57">
        <v>8</v>
      </c>
      <c r="J13" s="55"/>
      <c r="K13" s="55" t="s">
        <v>14</v>
      </c>
      <c r="L13" s="57"/>
      <c r="M13" s="58">
        <f t="shared" si="0"/>
        <v>22</v>
      </c>
      <c r="N13" s="59">
        <f t="shared" si="1"/>
        <v>17</v>
      </c>
      <c r="O13" s="60">
        <f t="shared" si="2"/>
        <v>2</v>
      </c>
      <c r="P13" s="55">
        <f t="shared" si="3"/>
        <v>0</v>
      </c>
      <c r="Q13" s="57">
        <v>2</v>
      </c>
      <c r="R13" s="57">
        <f t="shared" si="4"/>
        <v>0</v>
      </c>
      <c r="S13" s="29"/>
    </row>
    <row r="14" spans="1:19" ht="25.5" thickTop="1" thickBot="1">
      <c r="A14" s="49" t="s">
        <v>20</v>
      </c>
      <c r="B14" s="62" t="s">
        <v>144</v>
      </c>
      <c r="C14" s="62" t="s">
        <v>151</v>
      </c>
      <c r="D14" s="55">
        <v>11</v>
      </c>
      <c r="E14" s="56" t="s">
        <v>14</v>
      </c>
      <c r="F14" s="57">
        <v>3</v>
      </c>
      <c r="G14" s="63">
        <v>11</v>
      </c>
      <c r="H14" s="55" t="s">
        <v>14</v>
      </c>
      <c r="I14" s="64">
        <v>3</v>
      </c>
      <c r="J14" s="63"/>
      <c r="K14" s="65"/>
      <c r="L14" s="64"/>
      <c r="M14" s="58">
        <f t="shared" si="0"/>
        <v>22</v>
      </c>
      <c r="N14" s="59">
        <f t="shared" si="1"/>
        <v>6</v>
      </c>
      <c r="O14" s="60">
        <f t="shared" si="2"/>
        <v>2</v>
      </c>
      <c r="P14" s="55">
        <f t="shared" si="3"/>
        <v>0</v>
      </c>
      <c r="Q14" s="57">
        <v>2</v>
      </c>
      <c r="R14" s="57">
        <f t="shared" si="4"/>
        <v>0</v>
      </c>
      <c r="S14" s="48"/>
    </row>
    <row r="15" spans="1:19" ht="25.5" thickTop="1" thickBot="1">
      <c r="A15" s="30" t="s">
        <v>20</v>
      </c>
      <c r="B15" s="66" t="s">
        <v>145</v>
      </c>
      <c r="C15" s="66" t="s">
        <v>152</v>
      </c>
      <c r="D15" s="55">
        <v>7</v>
      </c>
      <c r="E15" s="56" t="s">
        <v>14</v>
      </c>
      <c r="F15" s="57">
        <v>11</v>
      </c>
      <c r="G15" s="67">
        <v>9</v>
      </c>
      <c r="H15" s="68" t="s">
        <v>14</v>
      </c>
      <c r="I15" s="69">
        <v>11</v>
      </c>
      <c r="J15" s="67"/>
      <c r="K15" s="68" t="s">
        <v>14</v>
      </c>
      <c r="L15" s="69"/>
      <c r="M15" s="58">
        <f t="shared" si="0"/>
        <v>16</v>
      </c>
      <c r="N15" s="59">
        <f t="shared" si="1"/>
        <v>22</v>
      </c>
      <c r="O15" s="60">
        <f>IF(D15&gt;F15,1,0)+IF(G15&gt;I15,1,0)+IF(J15&gt;L15,1,0)</f>
        <v>0</v>
      </c>
      <c r="P15" s="55">
        <f>IF(D15&lt;F15,1,0)+IF(G15&lt;I15,1,0)+IF(J15&lt;L15,1,0)</f>
        <v>2</v>
      </c>
      <c r="Q15" s="57">
        <f t="shared" si="4"/>
        <v>0</v>
      </c>
      <c r="R15" s="57">
        <v>2</v>
      </c>
      <c r="S15" s="31"/>
    </row>
    <row r="16" spans="1:19" ht="27" thickBot="1">
      <c r="A16" s="32" t="s">
        <v>21</v>
      </c>
      <c r="B16" s="71" t="s">
        <v>172</v>
      </c>
      <c r="C16" s="71"/>
      <c r="D16" s="71"/>
      <c r="E16" s="71"/>
      <c r="F16" s="71"/>
      <c r="G16" s="71"/>
      <c r="H16" s="71"/>
      <c r="I16" s="71"/>
      <c r="J16" s="71"/>
      <c r="K16" s="71"/>
      <c r="L16" s="72"/>
      <c r="M16" s="33">
        <f t="shared" ref="M16:R16" si="5">SUM(M8:M15)</f>
        <v>138</v>
      </c>
      <c r="N16" s="34">
        <f t="shared" si="5"/>
        <v>137</v>
      </c>
      <c r="O16" s="33">
        <f t="shared" si="5"/>
        <v>8</v>
      </c>
      <c r="P16" s="35">
        <f t="shared" si="5"/>
        <v>8</v>
      </c>
      <c r="Q16" s="33">
        <f t="shared" si="5"/>
        <v>8</v>
      </c>
      <c r="R16" s="34">
        <f t="shared" si="5"/>
        <v>8</v>
      </c>
      <c r="S16" s="36"/>
    </row>
    <row r="17" spans="1:19">
      <c r="A17" s="37" t="s">
        <v>22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 t="s">
        <v>23</v>
      </c>
    </row>
    <row r="18" spans="1:19">
      <c r="A18" s="41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>
      <c r="A20" s="42"/>
      <c r="B20" s="38" t="s">
        <v>29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5.75">
      <c r="A21" s="43"/>
      <c r="B21" s="38" t="s">
        <v>28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>
      <c r="A23" s="44" t="s">
        <v>24</v>
      </c>
      <c r="B23" s="38"/>
      <c r="C23" s="45"/>
      <c r="D23" s="44" t="s">
        <v>25</v>
      </c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6" spans="1:19" ht="27" thickBot="1">
      <c r="A26" s="73" t="s">
        <v>32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5.75" thickBot="1">
      <c r="A27" s="2" t="s">
        <v>0</v>
      </c>
      <c r="B27" s="3"/>
      <c r="C27" s="74" t="s">
        <v>27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</row>
    <row r="28" spans="1:19" ht="16.5" thickTop="1">
      <c r="A28" s="4" t="s">
        <v>1</v>
      </c>
      <c r="B28" s="5"/>
      <c r="C28" s="77" t="s">
        <v>76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80" t="s">
        <v>2</v>
      </c>
      <c r="Q28" s="81"/>
      <c r="R28" s="6"/>
      <c r="S28" s="50">
        <v>43197</v>
      </c>
    </row>
    <row r="29" spans="1:19" ht="15.75">
      <c r="A29" s="4" t="s">
        <v>3</v>
      </c>
      <c r="B29" s="8"/>
      <c r="C29" s="82" t="s">
        <v>120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  <c r="P29" s="85" t="s">
        <v>4</v>
      </c>
      <c r="Q29" s="86"/>
      <c r="R29" s="9" t="s">
        <v>33</v>
      </c>
      <c r="S29" s="7"/>
    </row>
    <row r="30" spans="1:19" ht="15.75" thickBot="1">
      <c r="A30" s="10" t="s">
        <v>5</v>
      </c>
      <c r="B30" s="11"/>
      <c r="C30" s="87" t="s">
        <v>40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  <c r="P30" s="12"/>
      <c r="Q30" s="13"/>
      <c r="R30" s="14"/>
      <c r="S30" s="15" t="s">
        <v>82</v>
      </c>
    </row>
    <row r="31" spans="1:19" ht="15.75">
      <c r="A31" s="16"/>
      <c r="B31" s="17" t="s">
        <v>6</v>
      </c>
      <c r="C31" s="17" t="s">
        <v>7</v>
      </c>
      <c r="D31" s="90" t="s">
        <v>8</v>
      </c>
      <c r="E31" s="91"/>
      <c r="F31" s="91"/>
      <c r="G31" s="91"/>
      <c r="H31" s="91"/>
      <c r="I31" s="91"/>
      <c r="J31" s="91"/>
      <c r="K31" s="91"/>
      <c r="L31" s="92"/>
      <c r="M31" s="93" t="s">
        <v>9</v>
      </c>
      <c r="N31" s="94"/>
      <c r="O31" s="93" t="s">
        <v>10</v>
      </c>
      <c r="P31" s="94"/>
      <c r="Q31" s="93" t="s">
        <v>11</v>
      </c>
      <c r="R31" s="94"/>
      <c r="S31" s="18" t="s">
        <v>12</v>
      </c>
    </row>
    <row r="32" spans="1:19" ht="16.5" thickBot="1">
      <c r="A32" s="19"/>
      <c r="B32" s="20"/>
      <c r="C32" s="21"/>
      <c r="D32" s="22">
        <v>1</v>
      </c>
      <c r="E32" s="22"/>
      <c r="F32" s="22"/>
      <c r="G32" s="22">
        <v>2</v>
      </c>
      <c r="H32" s="22"/>
      <c r="I32" s="22"/>
      <c r="J32" s="22">
        <v>3</v>
      </c>
      <c r="K32" s="23"/>
      <c r="L32" s="24"/>
      <c r="M32" s="25"/>
      <c r="N32" s="26"/>
      <c r="O32" s="25"/>
      <c r="P32" s="26"/>
      <c r="Q32" s="25"/>
      <c r="R32" s="26"/>
      <c r="S32" s="27"/>
    </row>
    <row r="33" spans="1:19" ht="25.5" thickTop="1" thickBot="1">
      <c r="A33" s="28" t="s">
        <v>13</v>
      </c>
      <c r="B33" s="53" t="s">
        <v>153</v>
      </c>
      <c r="C33" s="54" t="s">
        <v>159</v>
      </c>
      <c r="D33" s="55">
        <v>10</v>
      </c>
      <c r="E33" s="56" t="s">
        <v>14</v>
      </c>
      <c r="F33" s="57">
        <v>11</v>
      </c>
      <c r="G33" s="55">
        <v>10</v>
      </c>
      <c r="H33" s="56" t="s">
        <v>14</v>
      </c>
      <c r="I33" s="57">
        <v>11</v>
      </c>
      <c r="J33" s="55"/>
      <c r="K33" s="56" t="s">
        <v>14</v>
      </c>
      <c r="L33" s="57"/>
      <c r="M33" s="58">
        <f t="shared" ref="M33:M40" si="6">D33+G33+J33</f>
        <v>20</v>
      </c>
      <c r="N33" s="59">
        <f t="shared" ref="N33:N40" si="7">F33+I33+L33</f>
        <v>22</v>
      </c>
      <c r="O33" s="60">
        <f t="shared" ref="O33:O39" si="8">IF(D33&gt;F33,1,0)+IF(G33&gt;I33,1,0)+IF(J33&gt;L33,1,0)</f>
        <v>0</v>
      </c>
      <c r="P33" s="55">
        <f t="shared" ref="P33:P39" si="9">IF(D33&lt;F33,1,0)+IF(G33&lt;I33,1,0)+IF(J33&lt;L33,1,0)</f>
        <v>2</v>
      </c>
      <c r="Q33" s="57">
        <f>IF(O33=1,1,0)</f>
        <v>0</v>
      </c>
      <c r="R33" s="57">
        <v>2</v>
      </c>
      <c r="S33" s="29"/>
    </row>
    <row r="34" spans="1:19" ht="25.5" thickTop="1" thickBot="1">
      <c r="A34" s="28" t="s">
        <v>15</v>
      </c>
      <c r="B34" s="53" t="s">
        <v>154</v>
      </c>
      <c r="C34" s="54" t="s">
        <v>160</v>
      </c>
      <c r="D34" s="55">
        <v>11</v>
      </c>
      <c r="E34" s="56" t="s">
        <v>14</v>
      </c>
      <c r="F34" s="57">
        <v>5</v>
      </c>
      <c r="G34" s="55">
        <v>11</v>
      </c>
      <c r="H34" s="55" t="s">
        <v>14</v>
      </c>
      <c r="I34" s="57">
        <v>6</v>
      </c>
      <c r="J34" s="55"/>
      <c r="K34" s="55" t="s">
        <v>14</v>
      </c>
      <c r="L34" s="57"/>
      <c r="M34" s="58">
        <f t="shared" si="6"/>
        <v>22</v>
      </c>
      <c r="N34" s="59">
        <f t="shared" si="7"/>
        <v>11</v>
      </c>
      <c r="O34" s="60">
        <f t="shared" si="8"/>
        <v>2</v>
      </c>
      <c r="P34" s="55">
        <f t="shared" si="9"/>
        <v>0</v>
      </c>
      <c r="Q34" s="57">
        <v>2</v>
      </c>
      <c r="R34" s="57">
        <f t="shared" ref="Q34:R40" si="10">IF(P34=1,1,0)</f>
        <v>0</v>
      </c>
      <c r="S34" s="29"/>
    </row>
    <row r="35" spans="1:19" ht="25.5" thickTop="1" thickBot="1">
      <c r="A35" s="28" t="s">
        <v>16</v>
      </c>
      <c r="B35" s="53" t="s">
        <v>79</v>
      </c>
      <c r="C35" s="54" t="s">
        <v>161</v>
      </c>
      <c r="D35" s="55">
        <v>5</v>
      </c>
      <c r="E35" s="56" t="s">
        <v>14</v>
      </c>
      <c r="F35" s="57">
        <v>11</v>
      </c>
      <c r="G35" s="55">
        <v>4</v>
      </c>
      <c r="H35" s="55" t="s">
        <v>14</v>
      </c>
      <c r="I35" s="57">
        <v>11</v>
      </c>
      <c r="J35" s="55"/>
      <c r="K35" s="55" t="s">
        <v>14</v>
      </c>
      <c r="L35" s="57"/>
      <c r="M35" s="58">
        <f t="shared" si="6"/>
        <v>9</v>
      </c>
      <c r="N35" s="59">
        <f t="shared" si="7"/>
        <v>22</v>
      </c>
      <c r="O35" s="60">
        <f t="shared" si="8"/>
        <v>0</v>
      </c>
      <c r="P35" s="55">
        <f t="shared" si="9"/>
        <v>2</v>
      </c>
      <c r="Q35" s="57">
        <f t="shared" si="10"/>
        <v>0</v>
      </c>
      <c r="R35" s="57">
        <v>2</v>
      </c>
      <c r="S35" s="29"/>
    </row>
    <row r="36" spans="1:19" ht="25.5" thickTop="1" thickBot="1">
      <c r="A36" s="28" t="s">
        <v>17</v>
      </c>
      <c r="B36" s="53" t="s">
        <v>185</v>
      </c>
      <c r="C36" s="54" t="s">
        <v>162</v>
      </c>
      <c r="D36" s="55">
        <v>6</v>
      </c>
      <c r="E36" s="56" t="s">
        <v>14</v>
      </c>
      <c r="F36" s="57">
        <v>11</v>
      </c>
      <c r="G36" s="55">
        <v>8</v>
      </c>
      <c r="H36" s="55" t="s">
        <v>14</v>
      </c>
      <c r="I36" s="57">
        <v>11</v>
      </c>
      <c r="J36" s="55"/>
      <c r="K36" s="55" t="s">
        <v>14</v>
      </c>
      <c r="L36" s="57"/>
      <c r="M36" s="58">
        <f t="shared" si="6"/>
        <v>14</v>
      </c>
      <c r="N36" s="59">
        <f t="shared" si="7"/>
        <v>22</v>
      </c>
      <c r="O36" s="60">
        <f t="shared" si="8"/>
        <v>0</v>
      </c>
      <c r="P36" s="55">
        <f t="shared" si="9"/>
        <v>2</v>
      </c>
      <c r="Q36" s="57">
        <f t="shared" si="10"/>
        <v>0</v>
      </c>
      <c r="R36" s="57">
        <v>2</v>
      </c>
      <c r="S36" s="29"/>
    </row>
    <row r="37" spans="1:19" ht="25.5" thickTop="1" thickBot="1">
      <c r="A37" s="28" t="s">
        <v>18</v>
      </c>
      <c r="B37" s="61" t="s">
        <v>155</v>
      </c>
      <c r="C37" s="61" t="s">
        <v>163</v>
      </c>
      <c r="D37" s="55">
        <v>11</v>
      </c>
      <c r="E37" s="56" t="s">
        <v>14</v>
      </c>
      <c r="F37" s="57">
        <v>5</v>
      </c>
      <c r="G37" s="55">
        <v>11</v>
      </c>
      <c r="H37" s="55" t="s">
        <v>14</v>
      </c>
      <c r="I37" s="57">
        <v>8</v>
      </c>
      <c r="J37" s="55"/>
      <c r="K37" s="55" t="s">
        <v>14</v>
      </c>
      <c r="L37" s="57"/>
      <c r="M37" s="58">
        <f t="shared" si="6"/>
        <v>22</v>
      </c>
      <c r="N37" s="59">
        <f t="shared" si="7"/>
        <v>13</v>
      </c>
      <c r="O37" s="60">
        <f t="shared" si="8"/>
        <v>2</v>
      </c>
      <c r="P37" s="55">
        <f t="shared" si="9"/>
        <v>0</v>
      </c>
      <c r="Q37" s="57">
        <v>2</v>
      </c>
      <c r="R37" s="57">
        <f t="shared" si="10"/>
        <v>0</v>
      </c>
      <c r="S37" s="29"/>
    </row>
    <row r="38" spans="1:19" ht="25.5" thickTop="1" thickBot="1">
      <c r="A38" s="28" t="s">
        <v>19</v>
      </c>
      <c r="B38" s="61" t="s">
        <v>117</v>
      </c>
      <c r="C38" s="61" t="s">
        <v>164</v>
      </c>
      <c r="D38" s="55">
        <v>9</v>
      </c>
      <c r="E38" s="56" t="s">
        <v>14</v>
      </c>
      <c r="F38" s="57">
        <v>11</v>
      </c>
      <c r="G38" s="55">
        <v>4</v>
      </c>
      <c r="H38" s="55" t="s">
        <v>14</v>
      </c>
      <c r="I38" s="57">
        <v>11</v>
      </c>
      <c r="J38" s="55"/>
      <c r="K38" s="55" t="s">
        <v>14</v>
      </c>
      <c r="L38" s="57"/>
      <c r="M38" s="58">
        <f t="shared" si="6"/>
        <v>13</v>
      </c>
      <c r="N38" s="59">
        <f t="shared" si="7"/>
        <v>22</v>
      </c>
      <c r="O38" s="60">
        <f t="shared" si="8"/>
        <v>0</v>
      </c>
      <c r="P38" s="55">
        <f t="shared" si="9"/>
        <v>2</v>
      </c>
      <c r="Q38" s="57">
        <f t="shared" si="10"/>
        <v>0</v>
      </c>
      <c r="R38" s="57">
        <v>2</v>
      </c>
      <c r="S38" s="29"/>
    </row>
    <row r="39" spans="1:19" ht="25.5" thickTop="1" thickBot="1">
      <c r="A39" s="49" t="s">
        <v>20</v>
      </c>
      <c r="B39" s="62" t="s">
        <v>156</v>
      </c>
      <c r="C39" s="62" t="s">
        <v>165</v>
      </c>
      <c r="D39" s="55">
        <v>11</v>
      </c>
      <c r="E39" s="56" t="s">
        <v>14</v>
      </c>
      <c r="F39" s="57">
        <v>7</v>
      </c>
      <c r="G39" s="63">
        <v>11</v>
      </c>
      <c r="H39" s="55" t="s">
        <v>14</v>
      </c>
      <c r="I39" s="64">
        <v>10</v>
      </c>
      <c r="J39" s="63"/>
      <c r="K39" s="65"/>
      <c r="L39" s="64"/>
      <c r="M39" s="58">
        <f t="shared" si="6"/>
        <v>22</v>
      </c>
      <c r="N39" s="59">
        <f t="shared" si="7"/>
        <v>17</v>
      </c>
      <c r="O39" s="60">
        <f t="shared" si="8"/>
        <v>2</v>
      </c>
      <c r="P39" s="55">
        <f t="shared" si="9"/>
        <v>0</v>
      </c>
      <c r="Q39" s="57">
        <v>2</v>
      </c>
      <c r="R39" s="57">
        <f t="shared" si="10"/>
        <v>0</v>
      </c>
      <c r="S39" s="48"/>
    </row>
    <row r="40" spans="1:19" ht="36.75" customHeight="1" thickTop="1" thickBot="1">
      <c r="A40" s="30" t="s">
        <v>20</v>
      </c>
      <c r="B40" s="66" t="s">
        <v>157</v>
      </c>
      <c r="C40" s="66" t="s">
        <v>166</v>
      </c>
      <c r="D40" s="55">
        <v>11</v>
      </c>
      <c r="E40" s="56" t="s">
        <v>14</v>
      </c>
      <c r="F40" s="57">
        <v>4</v>
      </c>
      <c r="G40" s="67">
        <v>7</v>
      </c>
      <c r="H40" s="68" t="s">
        <v>14</v>
      </c>
      <c r="I40" s="69">
        <v>11</v>
      </c>
      <c r="J40" s="67"/>
      <c r="K40" s="68" t="s">
        <v>14</v>
      </c>
      <c r="L40" s="69"/>
      <c r="M40" s="58">
        <f t="shared" si="6"/>
        <v>18</v>
      </c>
      <c r="N40" s="59">
        <f t="shared" si="7"/>
        <v>15</v>
      </c>
      <c r="O40" s="60">
        <f>IF(D40&gt;F40,1,0)+IF(G40&gt;I40,1,0)+IF(J40&gt;L40,1,0)</f>
        <v>1</v>
      </c>
      <c r="P40" s="55">
        <f>IF(D40&lt;F40,1,0)+IF(G40&lt;I40,1,0)+IF(J40&lt;L40,1,0)</f>
        <v>1</v>
      </c>
      <c r="Q40" s="57">
        <f t="shared" si="10"/>
        <v>1</v>
      </c>
      <c r="R40" s="57">
        <f t="shared" si="10"/>
        <v>1</v>
      </c>
      <c r="S40" s="31"/>
    </row>
    <row r="41" spans="1:19" ht="27" thickBot="1">
      <c r="A41" s="32" t="s">
        <v>21</v>
      </c>
      <c r="B41" s="71" t="s">
        <v>120</v>
      </c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33">
        <f t="shared" ref="M41:R41" si="11">SUM(M33:M40)</f>
        <v>140</v>
      </c>
      <c r="N41" s="34">
        <f t="shared" si="11"/>
        <v>144</v>
      </c>
      <c r="O41" s="33">
        <f t="shared" si="11"/>
        <v>7</v>
      </c>
      <c r="P41" s="35">
        <f t="shared" si="11"/>
        <v>9</v>
      </c>
      <c r="Q41" s="33">
        <f t="shared" si="11"/>
        <v>7</v>
      </c>
      <c r="R41" s="34">
        <f t="shared" si="11"/>
        <v>9</v>
      </c>
      <c r="S41" s="36"/>
    </row>
    <row r="42" spans="1:19">
      <c r="A42" s="37" t="s">
        <v>22</v>
      </c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 t="s">
        <v>23</v>
      </c>
    </row>
    <row r="43" spans="1:19">
      <c r="A43" s="41" t="s">
        <v>26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>
      <c r="A45" s="42"/>
      <c r="B45" s="38" t="s">
        <v>28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5.75">
      <c r="A46" s="43"/>
      <c r="B46" s="38" t="s">
        <v>28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>
      <c r="A48" s="44" t="s">
        <v>24</v>
      </c>
      <c r="B48" s="38"/>
      <c r="C48" s="45"/>
      <c r="D48" s="44" t="s">
        <v>25</v>
      </c>
      <c r="E48" s="44"/>
      <c r="F48" s="44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50" spans="1:19" ht="27" thickBot="1">
      <c r="A50" s="73" t="s">
        <v>32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1:19" ht="15.75" thickBot="1">
      <c r="A51" s="2" t="s">
        <v>0</v>
      </c>
      <c r="B51" s="3"/>
      <c r="C51" s="74" t="s">
        <v>27</v>
      </c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6"/>
    </row>
    <row r="52" spans="1:19" ht="16.5" thickTop="1">
      <c r="A52" s="4" t="s">
        <v>1</v>
      </c>
      <c r="B52" s="5"/>
      <c r="C52" s="77" t="s">
        <v>41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9"/>
      <c r="P52" s="80" t="s">
        <v>2</v>
      </c>
      <c r="Q52" s="81"/>
      <c r="R52" s="6"/>
      <c r="S52" s="50">
        <v>43197</v>
      </c>
    </row>
    <row r="53" spans="1:19" ht="15.75">
      <c r="A53" s="4" t="s">
        <v>3</v>
      </c>
      <c r="B53" s="8"/>
      <c r="C53" s="82" t="s">
        <v>76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4"/>
      <c r="P53" s="85" t="s">
        <v>4</v>
      </c>
      <c r="Q53" s="86"/>
      <c r="R53" s="9" t="s">
        <v>33</v>
      </c>
      <c r="S53" s="7"/>
    </row>
    <row r="54" spans="1:19" ht="15.75" thickBot="1">
      <c r="A54" s="10" t="s">
        <v>5</v>
      </c>
      <c r="B54" s="11"/>
      <c r="C54" s="87" t="s">
        <v>40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9"/>
      <c r="P54" s="12"/>
      <c r="Q54" s="13"/>
      <c r="R54" s="14"/>
      <c r="S54" s="15" t="s">
        <v>82</v>
      </c>
    </row>
    <row r="55" spans="1:19" ht="15.75">
      <c r="A55" s="16"/>
      <c r="B55" s="17" t="s">
        <v>6</v>
      </c>
      <c r="C55" s="17" t="s">
        <v>7</v>
      </c>
      <c r="D55" s="90" t="s">
        <v>8</v>
      </c>
      <c r="E55" s="91"/>
      <c r="F55" s="91"/>
      <c r="G55" s="91"/>
      <c r="H55" s="91"/>
      <c r="I55" s="91"/>
      <c r="J55" s="91"/>
      <c r="K55" s="91"/>
      <c r="L55" s="92"/>
      <c r="M55" s="93" t="s">
        <v>9</v>
      </c>
      <c r="N55" s="94"/>
      <c r="O55" s="93" t="s">
        <v>10</v>
      </c>
      <c r="P55" s="94"/>
      <c r="Q55" s="93" t="s">
        <v>11</v>
      </c>
      <c r="R55" s="94"/>
      <c r="S55" s="18" t="s">
        <v>12</v>
      </c>
    </row>
    <row r="56" spans="1:19" ht="16.5" thickBot="1">
      <c r="A56" s="19"/>
      <c r="B56" s="20"/>
      <c r="C56" s="21"/>
      <c r="D56" s="22">
        <v>1</v>
      </c>
      <c r="E56" s="22"/>
      <c r="F56" s="22"/>
      <c r="G56" s="22">
        <v>2</v>
      </c>
      <c r="H56" s="22"/>
      <c r="I56" s="22"/>
      <c r="J56" s="22">
        <v>3</v>
      </c>
      <c r="K56" s="23"/>
      <c r="L56" s="24"/>
      <c r="M56" s="25"/>
      <c r="N56" s="26"/>
      <c r="O56" s="25"/>
      <c r="P56" s="26"/>
      <c r="Q56" s="25"/>
      <c r="R56" s="26"/>
      <c r="S56" s="27"/>
    </row>
    <row r="57" spans="1:19" ht="25.5" thickTop="1" thickBot="1">
      <c r="A57" s="28" t="s">
        <v>13</v>
      </c>
      <c r="B57" s="53" t="s">
        <v>113</v>
      </c>
      <c r="C57" s="53" t="s">
        <v>153</v>
      </c>
      <c r="D57" s="55">
        <v>11</v>
      </c>
      <c r="E57" s="56" t="s">
        <v>14</v>
      </c>
      <c r="F57" s="57">
        <v>3</v>
      </c>
      <c r="G57" s="55">
        <v>11</v>
      </c>
      <c r="H57" s="56" t="s">
        <v>14</v>
      </c>
      <c r="I57" s="57">
        <v>3</v>
      </c>
      <c r="J57" s="55"/>
      <c r="K57" s="56" t="s">
        <v>14</v>
      </c>
      <c r="L57" s="57"/>
      <c r="M57" s="58">
        <f t="shared" ref="M57:M64" si="12">D57+G57+J57</f>
        <v>22</v>
      </c>
      <c r="N57" s="59">
        <f t="shared" ref="N57:N64" si="13">F57+I57+L57</f>
        <v>6</v>
      </c>
      <c r="O57" s="60">
        <f t="shared" ref="O57:O63" si="14">IF(D57&gt;F57,1,0)+IF(G57&gt;I57,1,0)+IF(J57&gt;L57,1,0)</f>
        <v>2</v>
      </c>
      <c r="P57" s="55">
        <f t="shared" ref="P57:P63" si="15">IF(D57&lt;F57,1,0)+IF(G57&lt;I57,1,0)+IF(J57&lt;L57,1,0)</f>
        <v>0</v>
      </c>
      <c r="Q57" s="57">
        <v>2</v>
      </c>
      <c r="R57" s="57">
        <f>IF(P57=1,1,0)</f>
        <v>0</v>
      </c>
      <c r="S57" s="29"/>
    </row>
    <row r="58" spans="1:19" ht="25.5" thickTop="1" thickBot="1">
      <c r="A58" s="28" t="s">
        <v>15</v>
      </c>
      <c r="B58" s="53" t="s">
        <v>77</v>
      </c>
      <c r="C58" s="53" t="s">
        <v>154</v>
      </c>
      <c r="D58" s="55">
        <v>9</v>
      </c>
      <c r="E58" s="56" t="s">
        <v>14</v>
      </c>
      <c r="F58" s="57">
        <v>11</v>
      </c>
      <c r="G58" s="55">
        <v>6</v>
      </c>
      <c r="H58" s="55" t="s">
        <v>14</v>
      </c>
      <c r="I58" s="57">
        <v>11</v>
      </c>
      <c r="J58" s="55"/>
      <c r="K58" s="55" t="s">
        <v>14</v>
      </c>
      <c r="L58" s="57"/>
      <c r="M58" s="58">
        <f t="shared" si="12"/>
        <v>15</v>
      </c>
      <c r="N58" s="59">
        <f t="shared" si="13"/>
        <v>22</v>
      </c>
      <c r="O58" s="60">
        <f t="shared" si="14"/>
        <v>0</v>
      </c>
      <c r="P58" s="55">
        <f t="shared" si="15"/>
        <v>2</v>
      </c>
      <c r="Q58" s="57">
        <f t="shared" ref="Q58:R64" si="16">IF(O58=1,1,0)</f>
        <v>0</v>
      </c>
      <c r="R58" s="57">
        <v>2</v>
      </c>
      <c r="S58" s="29"/>
    </row>
    <row r="59" spans="1:19" ht="25.5" thickTop="1" thickBot="1">
      <c r="A59" s="28" t="s">
        <v>16</v>
      </c>
      <c r="B59" s="53" t="s">
        <v>146</v>
      </c>
      <c r="C59" s="53" t="s">
        <v>79</v>
      </c>
      <c r="D59" s="55">
        <v>3</v>
      </c>
      <c r="E59" s="56" t="s">
        <v>14</v>
      </c>
      <c r="F59" s="57">
        <v>11</v>
      </c>
      <c r="G59" s="55">
        <v>6</v>
      </c>
      <c r="H59" s="55" t="s">
        <v>14</v>
      </c>
      <c r="I59" s="57">
        <v>11</v>
      </c>
      <c r="J59" s="55"/>
      <c r="K59" s="55" t="s">
        <v>14</v>
      </c>
      <c r="L59" s="57"/>
      <c r="M59" s="58">
        <f t="shared" si="12"/>
        <v>9</v>
      </c>
      <c r="N59" s="59">
        <f t="shared" si="13"/>
        <v>22</v>
      </c>
      <c r="O59" s="60">
        <f t="shared" si="14"/>
        <v>0</v>
      </c>
      <c r="P59" s="55">
        <f t="shared" si="15"/>
        <v>2</v>
      </c>
      <c r="Q59" s="57">
        <f t="shared" si="16"/>
        <v>0</v>
      </c>
      <c r="R59" s="57">
        <v>2</v>
      </c>
      <c r="S59" s="29"/>
    </row>
    <row r="60" spans="1:19" ht="25.5" thickTop="1" thickBot="1">
      <c r="A60" s="28" t="s">
        <v>17</v>
      </c>
      <c r="B60" s="53" t="s">
        <v>147</v>
      </c>
      <c r="C60" s="53" t="s">
        <v>116</v>
      </c>
      <c r="D60" s="55">
        <v>1</v>
      </c>
      <c r="E60" s="56" t="s">
        <v>14</v>
      </c>
      <c r="F60" s="57">
        <v>11</v>
      </c>
      <c r="G60" s="55">
        <v>3</v>
      </c>
      <c r="H60" s="55" t="s">
        <v>14</v>
      </c>
      <c r="I60" s="57">
        <v>11</v>
      </c>
      <c r="J60" s="55"/>
      <c r="K60" s="55" t="s">
        <v>14</v>
      </c>
      <c r="L60" s="57"/>
      <c r="M60" s="58">
        <f t="shared" si="12"/>
        <v>4</v>
      </c>
      <c r="N60" s="59">
        <f t="shared" si="13"/>
        <v>22</v>
      </c>
      <c r="O60" s="60">
        <f t="shared" si="14"/>
        <v>0</v>
      </c>
      <c r="P60" s="55">
        <f t="shared" si="15"/>
        <v>2</v>
      </c>
      <c r="Q60" s="57">
        <f t="shared" si="16"/>
        <v>0</v>
      </c>
      <c r="R60" s="57">
        <v>2</v>
      </c>
      <c r="S60" s="29"/>
    </row>
    <row r="61" spans="1:19" ht="25.5" thickTop="1" thickBot="1">
      <c r="A61" s="28" t="s">
        <v>18</v>
      </c>
      <c r="B61" s="61" t="s">
        <v>78</v>
      </c>
      <c r="C61" s="61" t="s">
        <v>155</v>
      </c>
      <c r="D61" s="55">
        <v>11</v>
      </c>
      <c r="E61" s="56" t="s">
        <v>14</v>
      </c>
      <c r="F61" s="57">
        <v>5</v>
      </c>
      <c r="G61" s="55">
        <v>11</v>
      </c>
      <c r="H61" s="55" t="s">
        <v>14</v>
      </c>
      <c r="I61" s="57">
        <v>6</v>
      </c>
      <c r="J61" s="55"/>
      <c r="K61" s="55" t="s">
        <v>14</v>
      </c>
      <c r="L61" s="57"/>
      <c r="M61" s="58">
        <f t="shared" si="12"/>
        <v>22</v>
      </c>
      <c r="N61" s="59">
        <f t="shared" si="13"/>
        <v>11</v>
      </c>
      <c r="O61" s="60">
        <f t="shared" si="14"/>
        <v>2</v>
      </c>
      <c r="P61" s="55">
        <f t="shared" si="15"/>
        <v>0</v>
      </c>
      <c r="Q61" s="57">
        <v>2</v>
      </c>
      <c r="R61" s="57">
        <f t="shared" si="16"/>
        <v>0</v>
      </c>
      <c r="S61" s="29"/>
    </row>
    <row r="62" spans="1:19" ht="25.5" thickTop="1" thickBot="1">
      <c r="A62" s="28" t="s">
        <v>19</v>
      </c>
      <c r="B62" s="61" t="s">
        <v>148</v>
      </c>
      <c r="C62" s="61" t="s">
        <v>117</v>
      </c>
      <c r="D62" s="55">
        <v>4</v>
      </c>
      <c r="E62" s="56" t="s">
        <v>14</v>
      </c>
      <c r="F62" s="57">
        <v>11</v>
      </c>
      <c r="G62" s="55">
        <v>5</v>
      </c>
      <c r="H62" s="55" t="s">
        <v>14</v>
      </c>
      <c r="I62" s="57">
        <v>11</v>
      </c>
      <c r="J62" s="55"/>
      <c r="K62" s="55" t="s">
        <v>14</v>
      </c>
      <c r="L62" s="57"/>
      <c r="M62" s="58">
        <f t="shared" si="12"/>
        <v>9</v>
      </c>
      <c r="N62" s="59">
        <f t="shared" si="13"/>
        <v>22</v>
      </c>
      <c r="O62" s="60">
        <f t="shared" si="14"/>
        <v>0</v>
      </c>
      <c r="P62" s="55">
        <f t="shared" si="15"/>
        <v>2</v>
      </c>
      <c r="Q62" s="57">
        <f t="shared" si="16"/>
        <v>0</v>
      </c>
      <c r="R62" s="57">
        <v>2</v>
      </c>
      <c r="S62" s="29"/>
    </row>
    <row r="63" spans="1:19" ht="25.5" thickTop="1" thickBot="1">
      <c r="A63" s="49" t="s">
        <v>20</v>
      </c>
      <c r="B63" s="62" t="s">
        <v>173</v>
      </c>
      <c r="C63" s="62" t="s">
        <v>156</v>
      </c>
      <c r="D63" s="55">
        <v>10</v>
      </c>
      <c r="E63" s="56" t="s">
        <v>14</v>
      </c>
      <c r="F63" s="57">
        <v>11</v>
      </c>
      <c r="G63" s="63">
        <v>11</v>
      </c>
      <c r="H63" s="55" t="s">
        <v>14</v>
      </c>
      <c r="I63" s="64">
        <v>9</v>
      </c>
      <c r="J63" s="63"/>
      <c r="K63" s="65"/>
      <c r="L63" s="64"/>
      <c r="M63" s="58">
        <f t="shared" si="12"/>
        <v>21</v>
      </c>
      <c r="N63" s="59">
        <f t="shared" si="13"/>
        <v>20</v>
      </c>
      <c r="O63" s="60">
        <f t="shared" si="14"/>
        <v>1</v>
      </c>
      <c r="P63" s="55">
        <f t="shared" si="15"/>
        <v>1</v>
      </c>
      <c r="Q63" s="57">
        <f t="shared" si="16"/>
        <v>1</v>
      </c>
      <c r="R63" s="57">
        <f t="shared" si="16"/>
        <v>1</v>
      </c>
      <c r="S63" s="48"/>
    </row>
    <row r="64" spans="1:19" ht="25.5" thickTop="1" thickBot="1">
      <c r="A64" s="30" t="s">
        <v>20</v>
      </c>
      <c r="B64" s="66" t="s">
        <v>174</v>
      </c>
      <c r="C64" s="66" t="s">
        <v>157</v>
      </c>
      <c r="D64" s="55">
        <v>10</v>
      </c>
      <c r="E64" s="56" t="s">
        <v>14</v>
      </c>
      <c r="F64" s="57">
        <v>11</v>
      </c>
      <c r="G64" s="67">
        <v>11</v>
      </c>
      <c r="H64" s="68" t="s">
        <v>14</v>
      </c>
      <c r="I64" s="69">
        <v>6</v>
      </c>
      <c r="J64" s="67"/>
      <c r="K64" s="68" t="s">
        <v>14</v>
      </c>
      <c r="L64" s="69"/>
      <c r="M64" s="58">
        <f t="shared" si="12"/>
        <v>21</v>
      </c>
      <c r="N64" s="59">
        <f t="shared" si="13"/>
        <v>17</v>
      </c>
      <c r="O64" s="60">
        <f>IF(D64&gt;F64,1,0)+IF(G64&gt;I64,1,0)+IF(J64&gt;L64,1,0)</f>
        <v>1</v>
      </c>
      <c r="P64" s="55">
        <f>IF(D64&lt;F64,1,0)+IF(G64&lt;I64,1,0)+IF(J64&lt;L64,1,0)</f>
        <v>1</v>
      </c>
      <c r="Q64" s="57">
        <f t="shared" si="16"/>
        <v>1</v>
      </c>
      <c r="R64" s="57">
        <f t="shared" si="16"/>
        <v>1</v>
      </c>
      <c r="S64" s="31"/>
    </row>
    <row r="65" spans="1:19" ht="27" thickBot="1">
      <c r="A65" s="32" t="s">
        <v>21</v>
      </c>
      <c r="B65" s="71" t="s">
        <v>76</v>
      </c>
      <c r="C65" s="71"/>
      <c r="D65" s="71"/>
      <c r="E65" s="71"/>
      <c r="F65" s="71"/>
      <c r="G65" s="71"/>
      <c r="H65" s="71"/>
      <c r="I65" s="71"/>
      <c r="J65" s="71"/>
      <c r="K65" s="71"/>
      <c r="L65" s="72"/>
      <c r="M65" s="33">
        <f t="shared" ref="M65:R65" si="17">SUM(M57:M64)</f>
        <v>123</v>
      </c>
      <c r="N65" s="34">
        <f t="shared" si="17"/>
        <v>142</v>
      </c>
      <c r="O65" s="33">
        <f t="shared" si="17"/>
        <v>6</v>
      </c>
      <c r="P65" s="35">
        <f t="shared" si="17"/>
        <v>10</v>
      </c>
      <c r="Q65" s="33">
        <f t="shared" si="17"/>
        <v>6</v>
      </c>
      <c r="R65" s="34">
        <f t="shared" si="17"/>
        <v>10</v>
      </c>
      <c r="S65" s="36"/>
    </row>
    <row r="66" spans="1:19">
      <c r="A66" s="37" t="s">
        <v>22</v>
      </c>
      <c r="B66" s="38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40" t="s">
        <v>23</v>
      </c>
    </row>
    <row r="67" spans="1:19">
      <c r="A67" s="41" t="s">
        <v>26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1:19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1:19">
      <c r="A69" s="42"/>
      <c r="B69" s="38" t="s">
        <v>31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1:19" ht="15.75">
      <c r="A70" s="43"/>
      <c r="B70" s="38" t="s">
        <v>30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>
      <c r="A72" s="44" t="s">
        <v>24</v>
      </c>
      <c r="B72" s="38"/>
      <c r="C72" s="45"/>
      <c r="D72" s="44" t="s">
        <v>25</v>
      </c>
      <c r="E72" s="44"/>
      <c r="F72" s="44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5" spans="1:19" ht="27" thickBot="1">
      <c r="A75" s="73" t="s">
        <v>32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1:19" ht="15.75" thickBot="1">
      <c r="A76" s="2" t="s">
        <v>0</v>
      </c>
      <c r="B76" s="3"/>
      <c r="C76" s="74" t="s">
        <v>27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6"/>
    </row>
    <row r="77" spans="1:19" ht="16.5" thickTop="1">
      <c r="A77" s="4" t="s">
        <v>1</v>
      </c>
      <c r="B77" s="5"/>
      <c r="C77" s="77" t="s">
        <v>43</v>
      </c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9"/>
      <c r="P77" s="80" t="s">
        <v>2</v>
      </c>
      <c r="Q77" s="81"/>
      <c r="R77" s="6"/>
      <c r="S77" s="50">
        <v>43197</v>
      </c>
    </row>
    <row r="78" spans="1:19" ht="15.75">
      <c r="A78" s="4" t="s">
        <v>3</v>
      </c>
      <c r="B78" s="8"/>
      <c r="C78" s="82" t="s">
        <v>120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4"/>
      <c r="P78" s="85" t="s">
        <v>4</v>
      </c>
      <c r="Q78" s="86"/>
      <c r="R78" s="9" t="s">
        <v>33</v>
      </c>
      <c r="S78" s="7"/>
    </row>
    <row r="79" spans="1:19" ht="15.75" thickBot="1">
      <c r="A79" s="10" t="s">
        <v>5</v>
      </c>
      <c r="B79" s="11"/>
      <c r="C79" s="87" t="s">
        <v>40</v>
      </c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/>
      <c r="P79" s="12"/>
      <c r="Q79" s="13"/>
      <c r="R79" s="14"/>
      <c r="S79" s="15" t="s">
        <v>82</v>
      </c>
    </row>
    <row r="80" spans="1:19" ht="15.75">
      <c r="A80" s="16"/>
      <c r="B80" s="17" t="s">
        <v>6</v>
      </c>
      <c r="C80" s="17" t="s">
        <v>7</v>
      </c>
      <c r="D80" s="90" t="s">
        <v>8</v>
      </c>
      <c r="E80" s="91"/>
      <c r="F80" s="91"/>
      <c r="G80" s="91"/>
      <c r="H80" s="91"/>
      <c r="I80" s="91"/>
      <c r="J80" s="91"/>
      <c r="K80" s="91"/>
      <c r="L80" s="92"/>
      <c r="M80" s="93" t="s">
        <v>9</v>
      </c>
      <c r="N80" s="94"/>
      <c r="O80" s="93" t="s">
        <v>10</v>
      </c>
      <c r="P80" s="94"/>
      <c r="Q80" s="93" t="s">
        <v>11</v>
      </c>
      <c r="R80" s="94"/>
      <c r="S80" s="18" t="s">
        <v>12</v>
      </c>
    </row>
    <row r="81" spans="1:19" ht="16.5" thickBot="1">
      <c r="A81" s="19"/>
      <c r="B81" s="20"/>
      <c r="C81" s="21"/>
      <c r="D81" s="22">
        <v>1</v>
      </c>
      <c r="E81" s="22"/>
      <c r="F81" s="22"/>
      <c r="G81" s="22">
        <v>2</v>
      </c>
      <c r="H81" s="22"/>
      <c r="I81" s="22"/>
      <c r="J81" s="22">
        <v>3</v>
      </c>
      <c r="K81" s="23"/>
      <c r="L81" s="24"/>
      <c r="M81" s="25"/>
      <c r="N81" s="26"/>
      <c r="O81" s="25"/>
      <c r="P81" s="26"/>
      <c r="Q81" s="25"/>
      <c r="R81" s="26"/>
      <c r="S81" s="27"/>
    </row>
    <row r="82" spans="1:19" ht="25.5" thickTop="1" thickBot="1">
      <c r="A82" s="28" t="s">
        <v>13</v>
      </c>
      <c r="B82" s="54" t="s">
        <v>51</v>
      </c>
      <c r="C82" s="54" t="s">
        <v>159</v>
      </c>
      <c r="D82" s="55">
        <v>5</v>
      </c>
      <c r="E82" s="56" t="s">
        <v>14</v>
      </c>
      <c r="F82" s="57">
        <v>11</v>
      </c>
      <c r="G82" s="55">
        <v>6</v>
      </c>
      <c r="H82" s="56" t="s">
        <v>14</v>
      </c>
      <c r="I82" s="57">
        <v>11</v>
      </c>
      <c r="J82" s="55"/>
      <c r="K82" s="56" t="s">
        <v>14</v>
      </c>
      <c r="L82" s="57"/>
      <c r="M82" s="58">
        <f t="shared" ref="M82:M89" si="18">D82+G82+J82</f>
        <v>11</v>
      </c>
      <c r="N82" s="59">
        <f t="shared" ref="N82:N89" si="19">F82+I82+L82</f>
        <v>22</v>
      </c>
      <c r="O82" s="60">
        <f t="shared" ref="O82:O88" si="20">IF(D82&gt;F82,1,0)+IF(G82&gt;I82,1,0)+IF(J82&gt;L82,1,0)</f>
        <v>0</v>
      </c>
      <c r="P82" s="55">
        <f t="shared" ref="P82:P88" si="21">IF(D82&lt;F82,1,0)+IF(G82&lt;I82,1,0)+IF(J82&lt;L82,1,0)</f>
        <v>2</v>
      </c>
      <c r="Q82" s="57">
        <f>IF(O82=1,1,0)</f>
        <v>0</v>
      </c>
      <c r="R82" s="57">
        <v>2</v>
      </c>
      <c r="S82" s="29"/>
    </row>
    <row r="83" spans="1:19" ht="25.5" thickTop="1" thickBot="1">
      <c r="A83" s="28" t="s">
        <v>15</v>
      </c>
      <c r="B83" s="54" t="s">
        <v>114</v>
      </c>
      <c r="C83" s="54" t="s">
        <v>160</v>
      </c>
      <c r="D83" s="55">
        <v>11</v>
      </c>
      <c r="E83" s="56" t="s">
        <v>14</v>
      </c>
      <c r="F83" s="57">
        <v>8</v>
      </c>
      <c r="G83" s="55">
        <v>11</v>
      </c>
      <c r="H83" s="55" t="s">
        <v>14</v>
      </c>
      <c r="I83" s="57">
        <v>5</v>
      </c>
      <c r="J83" s="55"/>
      <c r="K83" s="55" t="s">
        <v>14</v>
      </c>
      <c r="L83" s="57"/>
      <c r="M83" s="58">
        <f t="shared" si="18"/>
        <v>22</v>
      </c>
      <c r="N83" s="59">
        <f t="shared" si="19"/>
        <v>13</v>
      </c>
      <c r="O83" s="60">
        <f t="shared" si="20"/>
        <v>2</v>
      </c>
      <c r="P83" s="55">
        <f t="shared" si="21"/>
        <v>0</v>
      </c>
      <c r="Q83" s="57">
        <v>2</v>
      </c>
      <c r="R83" s="57">
        <f t="shared" ref="R83" si="22">IF(P83=1,1,0)</f>
        <v>0</v>
      </c>
      <c r="S83" s="29"/>
    </row>
    <row r="84" spans="1:19" ht="25.5" thickTop="1" thickBot="1">
      <c r="A84" s="28" t="s">
        <v>16</v>
      </c>
      <c r="B84" s="54" t="s">
        <v>149</v>
      </c>
      <c r="C84" s="54" t="s">
        <v>161</v>
      </c>
      <c r="D84" s="55">
        <v>2</v>
      </c>
      <c r="E84" s="56" t="s">
        <v>14</v>
      </c>
      <c r="F84" s="57">
        <v>11</v>
      </c>
      <c r="G84" s="55">
        <v>0</v>
      </c>
      <c r="H84" s="55" t="s">
        <v>14</v>
      </c>
      <c r="I84" s="57">
        <v>11</v>
      </c>
      <c r="J84" s="55"/>
      <c r="K84" s="55" t="s">
        <v>14</v>
      </c>
      <c r="L84" s="57"/>
      <c r="M84" s="58">
        <f t="shared" si="18"/>
        <v>2</v>
      </c>
      <c r="N84" s="59">
        <f t="shared" si="19"/>
        <v>22</v>
      </c>
      <c r="O84" s="60">
        <f t="shared" si="20"/>
        <v>0</v>
      </c>
      <c r="P84" s="55">
        <f t="shared" si="21"/>
        <v>2</v>
      </c>
      <c r="Q84" s="57">
        <v>0</v>
      </c>
      <c r="R84" s="57">
        <v>2</v>
      </c>
      <c r="S84" s="29"/>
    </row>
    <row r="85" spans="1:19" ht="25.5" thickTop="1" thickBot="1">
      <c r="A85" s="28" t="s">
        <v>17</v>
      </c>
      <c r="B85" s="54" t="s">
        <v>75</v>
      </c>
      <c r="C85" s="54" t="s">
        <v>162</v>
      </c>
      <c r="D85" s="55">
        <v>2</v>
      </c>
      <c r="E85" s="56" t="s">
        <v>14</v>
      </c>
      <c r="F85" s="57">
        <v>11</v>
      </c>
      <c r="G85" s="55">
        <v>2</v>
      </c>
      <c r="H85" s="55" t="s">
        <v>14</v>
      </c>
      <c r="I85" s="57">
        <v>11</v>
      </c>
      <c r="J85" s="55"/>
      <c r="K85" s="55" t="s">
        <v>14</v>
      </c>
      <c r="L85" s="57"/>
      <c r="M85" s="58">
        <f t="shared" si="18"/>
        <v>4</v>
      </c>
      <c r="N85" s="59">
        <f t="shared" si="19"/>
        <v>22</v>
      </c>
      <c r="O85" s="60">
        <f t="shared" si="20"/>
        <v>0</v>
      </c>
      <c r="P85" s="55">
        <f t="shared" si="21"/>
        <v>2</v>
      </c>
      <c r="Q85" s="57">
        <v>0</v>
      </c>
      <c r="R85" s="57">
        <v>2</v>
      </c>
      <c r="S85" s="29"/>
    </row>
    <row r="86" spans="1:19" ht="25.5" thickTop="1" thickBot="1">
      <c r="A86" s="28" t="s">
        <v>18</v>
      </c>
      <c r="B86" s="61" t="s">
        <v>115</v>
      </c>
      <c r="C86" s="61" t="s">
        <v>163</v>
      </c>
      <c r="D86" s="55">
        <v>5</v>
      </c>
      <c r="E86" s="56" t="s">
        <v>14</v>
      </c>
      <c r="F86" s="57">
        <v>11</v>
      </c>
      <c r="G86" s="55">
        <v>6</v>
      </c>
      <c r="H86" s="55" t="s">
        <v>14</v>
      </c>
      <c r="I86" s="57">
        <v>11</v>
      </c>
      <c r="J86" s="55"/>
      <c r="K86" s="55" t="s">
        <v>14</v>
      </c>
      <c r="L86" s="57"/>
      <c r="M86" s="58">
        <f t="shared" si="18"/>
        <v>11</v>
      </c>
      <c r="N86" s="59">
        <f t="shared" si="19"/>
        <v>22</v>
      </c>
      <c r="O86" s="60">
        <f t="shared" si="20"/>
        <v>0</v>
      </c>
      <c r="P86" s="55">
        <f t="shared" si="21"/>
        <v>2</v>
      </c>
      <c r="Q86" s="57">
        <v>0</v>
      </c>
      <c r="R86" s="57">
        <v>2</v>
      </c>
      <c r="S86" s="29"/>
    </row>
    <row r="87" spans="1:19" ht="25.5" thickTop="1" thickBot="1">
      <c r="A87" s="28" t="s">
        <v>19</v>
      </c>
      <c r="B87" s="61" t="s">
        <v>175</v>
      </c>
      <c r="C87" s="61" t="s">
        <v>164</v>
      </c>
      <c r="D87" s="55">
        <v>6</v>
      </c>
      <c r="E87" s="56" t="s">
        <v>14</v>
      </c>
      <c r="F87" s="57">
        <v>11</v>
      </c>
      <c r="G87" s="55">
        <v>6</v>
      </c>
      <c r="H87" s="55" t="s">
        <v>14</v>
      </c>
      <c r="I87" s="57">
        <v>11</v>
      </c>
      <c r="J87" s="55"/>
      <c r="K87" s="55" t="s">
        <v>14</v>
      </c>
      <c r="L87" s="57"/>
      <c r="M87" s="58">
        <f t="shared" si="18"/>
        <v>12</v>
      </c>
      <c r="N87" s="59">
        <f t="shared" si="19"/>
        <v>22</v>
      </c>
      <c r="O87" s="60">
        <f t="shared" si="20"/>
        <v>0</v>
      </c>
      <c r="P87" s="55">
        <f t="shared" si="21"/>
        <v>2</v>
      </c>
      <c r="Q87" s="57">
        <v>0</v>
      </c>
      <c r="R87" s="57">
        <v>2</v>
      </c>
      <c r="S87" s="29"/>
    </row>
    <row r="88" spans="1:19" ht="25.5" thickTop="1" thickBot="1">
      <c r="A88" s="49" t="s">
        <v>20</v>
      </c>
      <c r="B88" s="62" t="s">
        <v>152</v>
      </c>
      <c r="C88" s="62" t="s">
        <v>170</v>
      </c>
      <c r="D88" s="55">
        <v>9</v>
      </c>
      <c r="E88" s="56" t="s">
        <v>14</v>
      </c>
      <c r="F88" s="57">
        <v>11</v>
      </c>
      <c r="G88" s="63">
        <v>8</v>
      </c>
      <c r="H88" s="55" t="s">
        <v>14</v>
      </c>
      <c r="I88" s="64">
        <v>11</v>
      </c>
      <c r="J88" s="63"/>
      <c r="K88" s="65"/>
      <c r="L88" s="64"/>
      <c r="M88" s="58">
        <f t="shared" si="18"/>
        <v>17</v>
      </c>
      <c r="N88" s="59">
        <f t="shared" si="19"/>
        <v>22</v>
      </c>
      <c r="O88" s="60">
        <f t="shared" si="20"/>
        <v>0</v>
      </c>
      <c r="P88" s="55">
        <f t="shared" si="21"/>
        <v>2</v>
      </c>
      <c r="Q88" s="57">
        <v>0</v>
      </c>
      <c r="R88" s="57">
        <v>2</v>
      </c>
      <c r="S88" s="48"/>
    </row>
    <row r="89" spans="1:19" ht="25.5" thickTop="1" thickBot="1">
      <c r="A89" s="30" t="s">
        <v>20</v>
      </c>
      <c r="B89" s="66" t="s">
        <v>176</v>
      </c>
      <c r="C89" s="66" t="s">
        <v>171</v>
      </c>
      <c r="D89" s="55">
        <v>5</v>
      </c>
      <c r="E89" s="56" t="s">
        <v>14</v>
      </c>
      <c r="F89" s="57">
        <v>11</v>
      </c>
      <c r="G89" s="67">
        <v>3</v>
      </c>
      <c r="H89" s="68" t="s">
        <v>14</v>
      </c>
      <c r="I89" s="69">
        <v>11</v>
      </c>
      <c r="J89" s="67"/>
      <c r="K89" s="68" t="s">
        <v>14</v>
      </c>
      <c r="L89" s="69"/>
      <c r="M89" s="58">
        <f t="shared" si="18"/>
        <v>8</v>
      </c>
      <c r="N89" s="59">
        <f t="shared" si="19"/>
        <v>22</v>
      </c>
      <c r="O89" s="60">
        <f>IF(D89&gt;F89,1,0)+IF(G89&gt;I89,1,0)+IF(J89&gt;L89,1,0)</f>
        <v>0</v>
      </c>
      <c r="P89" s="55">
        <f>IF(D89&lt;F89,1,0)+IF(G89&lt;I89,1,0)+IF(J89&lt;L89,1,0)</f>
        <v>2</v>
      </c>
      <c r="Q89" s="57">
        <v>0</v>
      </c>
      <c r="R89" s="57">
        <v>2</v>
      </c>
      <c r="S89" s="31"/>
    </row>
    <row r="90" spans="1:19" ht="27" thickBot="1">
      <c r="A90" s="32" t="s">
        <v>21</v>
      </c>
      <c r="B90" s="71" t="s">
        <v>120</v>
      </c>
      <c r="C90" s="71"/>
      <c r="D90" s="71"/>
      <c r="E90" s="71"/>
      <c r="F90" s="71"/>
      <c r="G90" s="71"/>
      <c r="H90" s="71"/>
      <c r="I90" s="71"/>
      <c r="J90" s="71"/>
      <c r="K90" s="71"/>
      <c r="L90" s="72"/>
      <c r="M90" s="33">
        <f t="shared" ref="M90:R90" si="23">SUM(M82:M89)</f>
        <v>87</v>
      </c>
      <c r="N90" s="34">
        <f t="shared" si="23"/>
        <v>167</v>
      </c>
      <c r="O90" s="33">
        <f t="shared" si="23"/>
        <v>2</v>
      </c>
      <c r="P90" s="35">
        <f t="shared" si="23"/>
        <v>14</v>
      </c>
      <c r="Q90" s="33">
        <f t="shared" si="23"/>
        <v>2</v>
      </c>
      <c r="R90" s="34">
        <f t="shared" si="23"/>
        <v>14</v>
      </c>
      <c r="S90" s="36"/>
    </row>
    <row r="91" spans="1:19">
      <c r="A91" s="37" t="s">
        <v>22</v>
      </c>
      <c r="B91" s="38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40" t="s">
        <v>23</v>
      </c>
    </row>
    <row r="92" spans="1:19">
      <c r="A92" s="41" t="s">
        <v>26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</row>
    <row r="93" spans="1:19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</row>
    <row r="94" spans="1:19">
      <c r="A94" s="42"/>
      <c r="B94" s="38" t="s">
        <v>28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ht="15.75">
      <c r="A95" s="43"/>
      <c r="B95" s="38" t="s">
        <v>28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>
      <c r="A97" s="44" t="s">
        <v>24</v>
      </c>
      <c r="B97" s="38"/>
      <c r="C97" s="45"/>
      <c r="D97" s="44" t="s">
        <v>25</v>
      </c>
      <c r="E97" s="44"/>
      <c r="F97" s="44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1:19">
      <c r="A98" s="47"/>
      <c r="B98" s="1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>
      <c r="A99" s="47"/>
      <c r="B99" s="1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</row>
    <row r="100" spans="1:19" ht="27" thickBot="1">
      <c r="A100" s="73" t="s">
        <v>32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1:19" ht="15.75" thickBot="1">
      <c r="A101" s="2" t="s">
        <v>0</v>
      </c>
      <c r="B101" s="3"/>
      <c r="C101" s="74" t="s">
        <v>27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6"/>
    </row>
    <row r="102" spans="1:19" ht="16.5" thickTop="1">
      <c r="A102" s="4" t="s">
        <v>1</v>
      </c>
      <c r="B102" s="5"/>
      <c r="C102" s="77" t="s">
        <v>43</v>
      </c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9"/>
      <c r="P102" s="80" t="s">
        <v>2</v>
      </c>
      <c r="Q102" s="81"/>
      <c r="R102" s="6"/>
      <c r="S102" s="50">
        <v>43197</v>
      </c>
    </row>
    <row r="103" spans="1:19" ht="15.75">
      <c r="A103" s="4" t="s">
        <v>3</v>
      </c>
      <c r="B103" s="8"/>
      <c r="C103" s="82" t="s">
        <v>76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4"/>
      <c r="P103" s="85" t="s">
        <v>4</v>
      </c>
      <c r="Q103" s="86"/>
      <c r="R103" s="9" t="s">
        <v>33</v>
      </c>
      <c r="S103" s="7"/>
    </row>
    <row r="104" spans="1:19" ht="15.75" thickBot="1">
      <c r="A104" s="10" t="s">
        <v>5</v>
      </c>
      <c r="B104" s="11"/>
      <c r="C104" s="87" t="s">
        <v>40</v>
      </c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9"/>
      <c r="P104" s="12"/>
      <c r="Q104" s="13"/>
      <c r="R104" s="14"/>
      <c r="S104" s="15" t="s">
        <v>82</v>
      </c>
    </row>
    <row r="105" spans="1:19" ht="15.75">
      <c r="A105" s="16"/>
      <c r="B105" s="17" t="s">
        <v>6</v>
      </c>
      <c r="C105" s="17" t="s">
        <v>7</v>
      </c>
      <c r="D105" s="90" t="s">
        <v>8</v>
      </c>
      <c r="E105" s="91"/>
      <c r="F105" s="91"/>
      <c r="G105" s="91"/>
      <c r="H105" s="91"/>
      <c r="I105" s="91"/>
      <c r="J105" s="91"/>
      <c r="K105" s="91"/>
      <c r="L105" s="92"/>
      <c r="M105" s="93" t="s">
        <v>9</v>
      </c>
      <c r="N105" s="94"/>
      <c r="O105" s="93" t="s">
        <v>10</v>
      </c>
      <c r="P105" s="94"/>
      <c r="Q105" s="93" t="s">
        <v>11</v>
      </c>
      <c r="R105" s="94"/>
      <c r="S105" s="18" t="s">
        <v>12</v>
      </c>
    </row>
    <row r="106" spans="1:19" ht="16.5" thickBot="1">
      <c r="A106" s="19"/>
      <c r="B106" s="20"/>
      <c r="C106" s="21"/>
      <c r="D106" s="22">
        <v>1</v>
      </c>
      <c r="E106" s="22"/>
      <c r="F106" s="22"/>
      <c r="G106" s="22">
        <v>2</v>
      </c>
      <c r="H106" s="22"/>
      <c r="I106" s="22"/>
      <c r="J106" s="22">
        <v>3</v>
      </c>
      <c r="K106" s="23"/>
      <c r="L106" s="24"/>
      <c r="M106" s="25"/>
      <c r="N106" s="26"/>
      <c r="O106" s="25"/>
      <c r="P106" s="26"/>
      <c r="Q106" s="25"/>
      <c r="R106" s="26"/>
      <c r="S106" s="27"/>
    </row>
    <row r="107" spans="1:19" ht="25.5" thickTop="1" thickBot="1">
      <c r="A107" s="28" t="s">
        <v>13</v>
      </c>
      <c r="B107" s="54" t="s">
        <v>51</v>
      </c>
      <c r="C107" s="53" t="s">
        <v>153</v>
      </c>
      <c r="D107" s="55">
        <v>2</v>
      </c>
      <c r="E107" s="56" t="s">
        <v>14</v>
      </c>
      <c r="F107" s="57">
        <v>11</v>
      </c>
      <c r="G107" s="55">
        <v>7</v>
      </c>
      <c r="H107" s="56" t="s">
        <v>14</v>
      </c>
      <c r="I107" s="57">
        <v>11</v>
      </c>
      <c r="J107" s="55"/>
      <c r="K107" s="56" t="s">
        <v>14</v>
      </c>
      <c r="L107" s="57"/>
      <c r="M107" s="58">
        <f t="shared" ref="M107:M114" si="24">D107+G107+J107</f>
        <v>9</v>
      </c>
      <c r="N107" s="59">
        <f t="shared" ref="N107:N114" si="25">F107+I107+L107</f>
        <v>22</v>
      </c>
      <c r="O107" s="60">
        <f t="shared" ref="O107:O113" si="26">IF(D107&gt;F107,1,0)+IF(G107&gt;I107,1,0)+IF(J107&gt;L107,1,0)</f>
        <v>0</v>
      </c>
      <c r="P107" s="55">
        <f t="shared" ref="P107:P113" si="27">IF(D107&lt;F107,1,0)+IF(G107&lt;I107,1,0)+IF(J107&lt;L107,1,0)</f>
        <v>2</v>
      </c>
      <c r="Q107" s="57">
        <f>IF(O107=1,1,0)</f>
        <v>0</v>
      </c>
      <c r="R107" s="57">
        <v>2</v>
      </c>
      <c r="S107" s="29"/>
    </row>
    <row r="108" spans="1:19" ht="25.5" thickTop="1" thickBot="1">
      <c r="A108" s="28" t="s">
        <v>15</v>
      </c>
      <c r="B108" s="54" t="s">
        <v>114</v>
      </c>
      <c r="C108" s="53" t="s">
        <v>154</v>
      </c>
      <c r="D108" s="55">
        <v>3</v>
      </c>
      <c r="E108" s="56" t="s">
        <v>14</v>
      </c>
      <c r="F108" s="57">
        <v>11</v>
      </c>
      <c r="G108" s="55"/>
      <c r="H108" s="55" t="s">
        <v>14</v>
      </c>
      <c r="I108" s="57"/>
      <c r="J108" s="55"/>
      <c r="K108" s="55" t="s">
        <v>14</v>
      </c>
      <c r="L108" s="57"/>
      <c r="M108" s="58">
        <f t="shared" si="24"/>
        <v>3</v>
      </c>
      <c r="N108" s="59">
        <f t="shared" si="25"/>
        <v>11</v>
      </c>
      <c r="O108" s="60">
        <f t="shared" si="26"/>
        <v>0</v>
      </c>
      <c r="P108" s="55">
        <f t="shared" si="27"/>
        <v>1</v>
      </c>
      <c r="Q108" s="57">
        <f t="shared" ref="Q108:R114" si="28">IF(O108=1,1,0)</f>
        <v>0</v>
      </c>
      <c r="R108" s="57">
        <f t="shared" si="28"/>
        <v>1</v>
      </c>
      <c r="S108" s="29"/>
    </row>
    <row r="109" spans="1:19" ht="25.5" thickTop="1" thickBot="1">
      <c r="A109" s="28" t="s">
        <v>16</v>
      </c>
      <c r="B109" s="54" t="s">
        <v>75</v>
      </c>
      <c r="C109" s="53" t="s">
        <v>79</v>
      </c>
      <c r="D109" s="55">
        <v>2</v>
      </c>
      <c r="E109" s="56" t="s">
        <v>14</v>
      </c>
      <c r="F109" s="57">
        <v>11</v>
      </c>
      <c r="G109" s="55">
        <v>5</v>
      </c>
      <c r="H109" s="55" t="s">
        <v>14</v>
      </c>
      <c r="I109" s="57">
        <v>11</v>
      </c>
      <c r="J109" s="55"/>
      <c r="K109" s="55" t="s">
        <v>14</v>
      </c>
      <c r="L109" s="57"/>
      <c r="M109" s="58">
        <f t="shared" si="24"/>
        <v>7</v>
      </c>
      <c r="N109" s="59">
        <f t="shared" si="25"/>
        <v>22</v>
      </c>
      <c r="O109" s="60">
        <f t="shared" si="26"/>
        <v>0</v>
      </c>
      <c r="P109" s="55">
        <f t="shared" si="27"/>
        <v>2</v>
      </c>
      <c r="Q109" s="57">
        <f t="shared" si="28"/>
        <v>0</v>
      </c>
      <c r="R109" s="57">
        <v>2</v>
      </c>
      <c r="S109" s="29"/>
    </row>
    <row r="110" spans="1:19" ht="25.5" thickTop="1" thickBot="1">
      <c r="A110" s="28" t="s">
        <v>17</v>
      </c>
      <c r="B110" s="54" t="s">
        <v>189</v>
      </c>
      <c r="C110" s="53" t="s">
        <v>116</v>
      </c>
      <c r="D110" s="55">
        <v>5</v>
      </c>
      <c r="E110" s="56" t="s">
        <v>14</v>
      </c>
      <c r="F110" s="57">
        <v>11</v>
      </c>
      <c r="G110" s="55">
        <v>2</v>
      </c>
      <c r="H110" s="55" t="s">
        <v>14</v>
      </c>
      <c r="I110" s="57">
        <v>11</v>
      </c>
      <c r="J110" s="55"/>
      <c r="K110" s="55" t="s">
        <v>14</v>
      </c>
      <c r="L110" s="57"/>
      <c r="M110" s="58">
        <f t="shared" si="24"/>
        <v>7</v>
      </c>
      <c r="N110" s="59">
        <f t="shared" si="25"/>
        <v>22</v>
      </c>
      <c r="O110" s="60">
        <f t="shared" si="26"/>
        <v>0</v>
      </c>
      <c r="P110" s="55">
        <f t="shared" si="27"/>
        <v>2</v>
      </c>
      <c r="Q110" s="57">
        <f t="shared" si="28"/>
        <v>0</v>
      </c>
      <c r="R110" s="57">
        <v>2</v>
      </c>
      <c r="S110" s="29"/>
    </row>
    <row r="111" spans="1:19" ht="25.5" thickTop="1" thickBot="1">
      <c r="A111" s="28" t="s">
        <v>18</v>
      </c>
      <c r="B111" s="61" t="s">
        <v>115</v>
      </c>
      <c r="C111" s="61" t="s">
        <v>155</v>
      </c>
      <c r="D111" s="55"/>
      <c r="E111" s="56" t="s">
        <v>14</v>
      </c>
      <c r="F111" s="57"/>
      <c r="G111" s="55"/>
      <c r="H111" s="55" t="s">
        <v>14</v>
      </c>
      <c r="I111" s="57"/>
      <c r="J111" s="55"/>
      <c r="K111" s="55" t="s">
        <v>14</v>
      </c>
      <c r="L111" s="57"/>
      <c r="M111" s="58">
        <f t="shared" si="24"/>
        <v>0</v>
      </c>
      <c r="N111" s="59">
        <f t="shared" si="25"/>
        <v>0</v>
      </c>
      <c r="O111" s="60">
        <f t="shared" si="26"/>
        <v>0</v>
      </c>
      <c r="P111" s="55">
        <f t="shared" si="27"/>
        <v>0</v>
      </c>
      <c r="Q111" s="57">
        <f t="shared" si="28"/>
        <v>0</v>
      </c>
      <c r="R111" s="57">
        <f t="shared" si="28"/>
        <v>0</v>
      </c>
      <c r="S111" s="29"/>
    </row>
    <row r="112" spans="1:19" ht="25.5" thickTop="1" thickBot="1">
      <c r="A112" s="28" t="s">
        <v>19</v>
      </c>
      <c r="B112" s="61" t="s">
        <v>188</v>
      </c>
      <c r="C112" s="61" t="s">
        <v>117</v>
      </c>
      <c r="D112" s="55">
        <v>11</v>
      </c>
      <c r="E112" s="56" t="s">
        <v>14</v>
      </c>
      <c r="F112" s="57">
        <v>9</v>
      </c>
      <c r="G112" s="55"/>
      <c r="H112" s="55" t="s">
        <v>14</v>
      </c>
      <c r="I112" s="57"/>
      <c r="J112" s="55"/>
      <c r="K112" s="55" t="s">
        <v>14</v>
      </c>
      <c r="L112" s="57"/>
      <c r="M112" s="58">
        <f t="shared" si="24"/>
        <v>11</v>
      </c>
      <c r="N112" s="59">
        <f t="shared" si="25"/>
        <v>9</v>
      </c>
      <c r="O112" s="60">
        <f t="shared" si="26"/>
        <v>1</v>
      </c>
      <c r="P112" s="55">
        <f t="shared" si="27"/>
        <v>0</v>
      </c>
      <c r="Q112" s="57">
        <f t="shared" si="28"/>
        <v>1</v>
      </c>
      <c r="R112" s="57">
        <f t="shared" si="28"/>
        <v>0</v>
      </c>
      <c r="S112" s="29"/>
    </row>
    <row r="113" spans="1:19" ht="25.5" thickTop="1" thickBot="1">
      <c r="A113" s="49" t="s">
        <v>20</v>
      </c>
      <c r="B113" s="62" t="s">
        <v>151</v>
      </c>
      <c r="C113" s="62" t="s">
        <v>156</v>
      </c>
      <c r="D113" s="55">
        <v>11</v>
      </c>
      <c r="E113" s="56" t="s">
        <v>14</v>
      </c>
      <c r="F113" s="57">
        <v>8</v>
      </c>
      <c r="G113" s="63">
        <v>3</v>
      </c>
      <c r="H113" s="55" t="s">
        <v>14</v>
      </c>
      <c r="I113" s="64">
        <v>11</v>
      </c>
      <c r="J113" s="63"/>
      <c r="K113" s="65"/>
      <c r="L113" s="64"/>
      <c r="M113" s="58">
        <f t="shared" si="24"/>
        <v>14</v>
      </c>
      <c r="N113" s="59">
        <f t="shared" si="25"/>
        <v>19</v>
      </c>
      <c r="O113" s="60">
        <f t="shared" si="26"/>
        <v>1</v>
      </c>
      <c r="P113" s="55">
        <f t="shared" si="27"/>
        <v>1</v>
      </c>
      <c r="Q113" s="57">
        <f t="shared" si="28"/>
        <v>1</v>
      </c>
      <c r="R113" s="57">
        <f t="shared" si="28"/>
        <v>1</v>
      </c>
      <c r="S113" s="48"/>
    </row>
    <row r="114" spans="1:19" ht="25.5" thickTop="1" thickBot="1">
      <c r="A114" s="30" t="s">
        <v>20</v>
      </c>
      <c r="B114" s="66" t="s">
        <v>152</v>
      </c>
      <c r="C114" s="66" t="s">
        <v>157</v>
      </c>
      <c r="D114" s="55">
        <v>11</v>
      </c>
      <c r="E114" s="56" t="s">
        <v>14</v>
      </c>
      <c r="F114" s="57">
        <v>10</v>
      </c>
      <c r="G114" s="67">
        <v>7</v>
      </c>
      <c r="H114" s="68" t="s">
        <v>14</v>
      </c>
      <c r="I114" s="69">
        <v>11</v>
      </c>
      <c r="J114" s="67"/>
      <c r="K114" s="68" t="s">
        <v>14</v>
      </c>
      <c r="L114" s="69"/>
      <c r="M114" s="58">
        <f t="shared" si="24"/>
        <v>18</v>
      </c>
      <c r="N114" s="59">
        <f t="shared" si="25"/>
        <v>21</v>
      </c>
      <c r="O114" s="60">
        <f>IF(D114&gt;F114,1,0)+IF(G114&gt;I114,1,0)+IF(J114&gt;L114,1,0)</f>
        <v>1</v>
      </c>
      <c r="P114" s="55">
        <f>IF(D114&lt;F114,1,0)+IF(G114&lt;I114,1,0)+IF(J114&lt;L114,1,0)</f>
        <v>1</v>
      </c>
      <c r="Q114" s="57">
        <f t="shared" si="28"/>
        <v>1</v>
      </c>
      <c r="R114" s="57">
        <f t="shared" si="28"/>
        <v>1</v>
      </c>
      <c r="S114" s="31"/>
    </row>
    <row r="115" spans="1:19" ht="27" thickBot="1">
      <c r="A115" s="32" t="s">
        <v>21</v>
      </c>
      <c r="B115" s="71" t="s">
        <v>76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2"/>
      <c r="M115" s="33">
        <f t="shared" ref="M115:R115" si="29">SUM(M107:M114)</f>
        <v>69</v>
      </c>
      <c r="N115" s="34">
        <f t="shared" si="29"/>
        <v>126</v>
      </c>
      <c r="O115" s="33">
        <f t="shared" si="29"/>
        <v>3</v>
      </c>
      <c r="P115" s="35">
        <f t="shared" si="29"/>
        <v>9</v>
      </c>
      <c r="Q115" s="33">
        <f t="shared" si="29"/>
        <v>3</v>
      </c>
      <c r="R115" s="34">
        <f t="shared" si="29"/>
        <v>9</v>
      </c>
      <c r="S115" s="36"/>
    </row>
    <row r="116" spans="1:19">
      <c r="A116" s="37" t="s">
        <v>22</v>
      </c>
      <c r="B116" s="38"/>
      <c r="C116" s="38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40" t="s">
        <v>23</v>
      </c>
    </row>
    <row r="117" spans="1:19">
      <c r="A117" s="41" t="s">
        <v>26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>
      <c r="A119" s="42"/>
      <c r="B119" s="38" t="s">
        <v>34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15.75">
      <c r="A120" s="43"/>
      <c r="B120" s="38" t="s">
        <v>29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>
      <c r="A122" s="44" t="s">
        <v>24</v>
      </c>
      <c r="B122" s="38"/>
      <c r="C122" s="45"/>
      <c r="D122" s="44" t="s">
        <v>25</v>
      </c>
      <c r="E122" s="44"/>
      <c r="F122" s="44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</row>
    <row r="125" spans="1:19" ht="27" thickBot="1">
      <c r="A125" s="73" t="s">
        <v>32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</row>
    <row r="126" spans="1:19" ht="15.75" thickBot="1">
      <c r="A126" s="2" t="s">
        <v>0</v>
      </c>
      <c r="B126" s="3"/>
      <c r="C126" s="74" t="s">
        <v>27</v>
      </c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6"/>
    </row>
    <row r="127" spans="1:19" ht="16.5" thickTop="1">
      <c r="A127" s="4" t="s">
        <v>1</v>
      </c>
      <c r="B127" s="5"/>
      <c r="C127" s="77" t="s">
        <v>41</v>
      </c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9"/>
      <c r="P127" s="80" t="s">
        <v>2</v>
      </c>
      <c r="Q127" s="81"/>
      <c r="R127" s="6"/>
      <c r="S127" s="50">
        <v>43197</v>
      </c>
    </row>
    <row r="128" spans="1:19" ht="15.75">
      <c r="A128" s="4" t="s">
        <v>3</v>
      </c>
      <c r="B128" s="8"/>
      <c r="C128" s="82" t="s">
        <v>120</v>
      </c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4"/>
      <c r="P128" s="85" t="s">
        <v>4</v>
      </c>
      <c r="Q128" s="86"/>
      <c r="R128" s="9" t="s">
        <v>33</v>
      </c>
      <c r="S128" s="7"/>
    </row>
    <row r="129" spans="1:19" ht="15.75" thickBot="1">
      <c r="A129" s="10" t="s">
        <v>5</v>
      </c>
      <c r="B129" s="11"/>
      <c r="C129" s="87" t="s">
        <v>40</v>
      </c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9"/>
      <c r="P129" s="12"/>
      <c r="Q129" s="13"/>
      <c r="R129" s="14"/>
      <c r="S129" s="15" t="s">
        <v>82</v>
      </c>
    </row>
    <row r="130" spans="1:19" ht="15.75">
      <c r="A130" s="16"/>
      <c r="B130" s="17" t="s">
        <v>6</v>
      </c>
      <c r="C130" s="17" t="s">
        <v>7</v>
      </c>
      <c r="D130" s="90" t="s">
        <v>8</v>
      </c>
      <c r="E130" s="91"/>
      <c r="F130" s="91"/>
      <c r="G130" s="91"/>
      <c r="H130" s="91"/>
      <c r="I130" s="91"/>
      <c r="J130" s="91"/>
      <c r="K130" s="91"/>
      <c r="L130" s="92"/>
      <c r="M130" s="93" t="s">
        <v>9</v>
      </c>
      <c r="N130" s="94"/>
      <c r="O130" s="93" t="s">
        <v>10</v>
      </c>
      <c r="P130" s="94"/>
      <c r="Q130" s="93" t="s">
        <v>11</v>
      </c>
      <c r="R130" s="94"/>
      <c r="S130" s="18" t="s">
        <v>12</v>
      </c>
    </row>
    <row r="131" spans="1:19" ht="16.5" thickBot="1">
      <c r="A131" s="19"/>
      <c r="B131" s="20"/>
      <c r="C131" s="21"/>
      <c r="D131" s="22">
        <v>1</v>
      </c>
      <c r="E131" s="22"/>
      <c r="F131" s="22"/>
      <c r="G131" s="22">
        <v>2</v>
      </c>
      <c r="H131" s="22"/>
      <c r="I131" s="22"/>
      <c r="J131" s="22">
        <v>3</v>
      </c>
      <c r="K131" s="23"/>
      <c r="L131" s="24"/>
      <c r="M131" s="25"/>
      <c r="N131" s="26"/>
      <c r="O131" s="25"/>
      <c r="P131" s="26"/>
      <c r="Q131" s="25"/>
      <c r="R131" s="26"/>
      <c r="S131" s="27"/>
    </row>
    <row r="132" spans="1:19" ht="25.5" thickTop="1" thickBot="1">
      <c r="A132" s="28" t="s">
        <v>13</v>
      </c>
      <c r="B132" s="53" t="s">
        <v>113</v>
      </c>
      <c r="C132" s="54" t="s">
        <v>159</v>
      </c>
      <c r="D132" s="55">
        <v>11</v>
      </c>
      <c r="E132" s="56" t="s">
        <v>14</v>
      </c>
      <c r="F132" s="57">
        <v>6</v>
      </c>
      <c r="G132" s="55">
        <v>11</v>
      </c>
      <c r="H132" s="56" t="s">
        <v>14</v>
      </c>
      <c r="I132" s="57">
        <v>3</v>
      </c>
      <c r="J132" s="55"/>
      <c r="K132" s="56" t="s">
        <v>14</v>
      </c>
      <c r="L132" s="57"/>
      <c r="M132" s="58">
        <f t="shared" ref="M132:M139" si="30">D132+G132+J132</f>
        <v>22</v>
      </c>
      <c r="N132" s="59">
        <f t="shared" ref="N132:N139" si="31">F132+I132+L132</f>
        <v>9</v>
      </c>
      <c r="O132" s="60">
        <f t="shared" ref="O132:O138" si="32">IF(D132&gt;F132,1,0)+IF(G132&gt;I132,1,0)+IF(J132&gt;L132,1,0)</f>
        <v>2</v>
      </c>
      <c r="P132" s="55">
        <f t="shared" ref="P132:P138" si="33">IF(D132&lt;F132,1,0)+IF(G132&lt;I132,1,0)+IF(J132&lt;L132,1,0)</f>
        <v>0</v>
      </c>
      <c r="Q132" s="57">
        <v>2</v>
      </c>
      <c r="R132" s="57">
        <f>IF(P132=1,1,0)</f>
        <v>0</v>
      </c>
      <c r="S132" s="29"/>
    </row>
    <row r="133" spans="1:19" ht="25.5" thickTop="1" thickBot="1">
      <c r="A133" s="28" t="s">
        <v>15</v>
      </c>
      <c r="B133" s="53" t="s">
        <v>77</v>
      </c>
      <c r="C133" s="54" t="s">
        <v>160</v>
      </c>
      <c r="D133" s="55">
        <v>11</v>
      </c>
      <c r="E133" s="56" t="s">
        <v>14</v>
      </c>
      <c r="F133" s="57">
        <v>4</v>
      </c>
      <c r="G133" s="55">
        <v>11</v>
      </c>
      <c r="H133" s="55" t="s">
        <v>14</v>
      </c>
      <c r="I133" s="57">
        <v>8</v>
      </c>
      <c r="J133" s="55"/>
      <c r="K133" s="55" t="s">
        <v>14</v>
      </c>
      <c r="L133" s="57"/>
      <c r="M133" s="58">
        <f t="shared" si="30"/>
        <v>22</v>
      </c>
      <c r="N133" s="59">
        <f t="shared" si="31"/>
        <v>12</v>
      </c>
      <c r="O133" s="60">
        <f t="shared" si="32"/>
        <v>2</v>
      </c>
      <c r="P133" s="55">
        <f t="shared" si="33"/>
        <v>0</v>
      </c>
      <c r="Q133" s="57">
        <v>2</v>
      </c>
      <c r="R133" s="57">
        <f t="shared" ref="Q133:R139" si="34">IF(P133=1,1,0)</f>
        <v>0</v>
      </c>
      <c r="S133" s="29"/>
    </row>
    <row r="134" spans="1:19" ht="25.5" thickTop="1" thickBot="1">
      <c r="A134" s="28" t="s">
        <v>16</v>
      </c>
      <c r="B134" s="53" t="s">
        <v>146</v>
      </c>
      <c r="C134" s="54" t="s">
        <v>161</v>
      </c>
      <c r="D134" s="55">
        <v>0</v>
      </c>
      <c r="E134" s="56" t="s">
        <v>14</v>
      </c>
      <c r="F134" s="57">
        <v>11</v>
      </c>
      <c r="G134" s="55">
        <v>2</v>
      </c>
      <c r="H134" s="55" t="s">
        <v>14</v>
      </c>
      <c r="I134" s="57">
        <v>11</v>
      </c>
      <c r="J134" s="55"/>
      <c r="K134" s="55" t="s">
        <v>14</v>
      </c>
      <c r="L134" s="57"/>
      <c r="M134" s="58">
        <f t="shared" si="30"/>
        <v>2</v>
      </c>
      <c r="N134" s="59">
        <f t="shared" si="31"/>
        <v>22</v>
      </c>
      <c r="O134" s="60">
        <f t="shared" si="32"/>
        <v>0</v>
      </c>
      <c r="P134" s="55">
        <f t="shared" si="33"/>
        <v>2</v>
      </c>
      <c r="Q134" s="57">
        <f t="shared" si="34"/>
        <v>0</v>
      </c>
      <c r="R134" s="57">
        <v>2</v>
      </c>
      <c r="S134" s="29"/>
    </row>
    <row r="135" spans="1:19" ht="25.5" thickTop="1" thickBot="1">
      <c r="A135" s="28" t="s">
        <v>17</v>
      </c>
      <c r="B135" s="53" t="s">
        <v>147</v>
      </c>
      <c r="C135" s="54" t="s">
        <v>162</v>
      </c>
      <c r="D135" s="55">
        <v>2</v>
      </c>
      <c r="E135" s="56" t="s">
        <v>14</v>
      </c>
      <c r="F135" s="57">
        <v>11</v>
      </c>
      <c r="G135" s="55">
        <v>3</v>
      </c>
      <c r="H135" s="55" t="s">
        <v>14</v>
      </c>
      <c r="I135" s="57">
        <v>11</v>
      </c>
      <c r="J135" s="55"/>
      <c r="K135" s="55" t="s">
        <v>14</v>
      </c>
      <c r="L135" s="57"/>
      <c r="M135" s="58">
        <f t="shared" si="30"/>
        <v>5</v>
      </c>
      <c r="N135" s="59">
        <f t="shared" si="31"/>
        <v>22</v>
      </c>
      <c r="O135" s="60">
        <f t="shared" si="32"/>
        <v>0</v>
      </c>
      <c r="P135" s="55">
        <f t="shared" si="33"/>
        <v>2</v>
      </c>
      <c r="Q135" s="57">
        <f t="shared" si="34"/>
        <v>0</v>
      </c>
      <c r="R135" s="57">
        <v>2</v>
      </c>
      <c r="S135" s="29"/>
    </row>
    <row r="136" spans="1:19" ht="25.5" thickTop="1" thickBot="1">
      <c r="A136" s="28" t="s">
        <v>18</v>
      </c>
      <c r="B136" s="61" t="s">
        <v>78</v>
      </c>
      <c r="C136" s="61" t="s">
        <v>163</v>
      </c>
      <c r="D136" s="55">
        <v>11</v>
      </c>
      <c r="E136" s="56" t="s">
        <v>14</v>
      </c>
      <c r="F136" s="57">
        <v>4</v>
      </c>
      <c r="G136" s="55">
        <v>11</v>
      </c>
      <c r="H136" s="55" t="s">
        <v>14</v>
      </c>
      <c r="I136" s="57">
        <v>5</v>
      </c>
      <c r="J136" s="55"/>
      <c r="K136" s="55" t="s">
        <v>14</v>
      </c>
      <c r="L136" s="57"/>
      <c r="M136" s="58">
        <f t="shared" si="30"/>
        <v>22</v>
      </c>
      <c r="N136" s="59">
        <f t="shared" si="31"/>
        <v>9</v>
      </c>
      <c r="O136" s="60">
        <f t="shared" si="32"/>
        <v>2</v>
      </c>
      <c r="P136" s="55">
        <f t="shared" si="33"/>
        <v>0</v>
      </c>
      <c r="Q136" s="57">
        <v>2</v>
      </c>
      <c r="R136" s="57">
        <f t="shared" si="34"/>
        <v>0</v>
      </c>
      <c r="S136" s="29"/>
    </row>
    <row r="137" spans="1:19" ht="25.5" thickTop="1" thickBot="1">
      <c r="A137" s="28" t="s">
        <v>19</v>
      </c>
      <c r="B137" s="61" t="s">
        <v>148</v>
      </c>
      <c r="C137" s="61" t="s">
        <v>164</v>
      </c>
      <c r="D137" s="55">
        <v>3</v>
      </c>
      <c r="E137" s="56" t="s">
        <v>14</v>
      </c>
      <c r="F137" s="57">
        <v>11</v>
      </c>
      <c r="G137" s="55">
        <v>2</v>
      </c>
      <c r="H137" s="55" t="s">
        <v>14</v>
      </c>
      <c r="I137" s="57">
        <v>11</v>
      </c>
      <c r="J137" s="55"/>
      <c r="K137" s="55" t="s">
        <v>14</v>
      </c>
      <c r="L137" s="57"/>
      <c r="M137" s="58">
        <f t="shared" si="30"/>
        <v>5</v>
      </c>
      <c r="N137" s="59">
        <f t="shared" si="31"/>
        <v>22</v>
      </c>
      <c r="O137" s="60">
        <f t="shared" si="32"/>
        <v>0</v>
      </c>
      <c r="P137" s="55">
        <f t="shared" si="33"/>
        <v>2</v>
      </c>
      <c r="Q137" s="57">
        <f t="shared" si="34"/>
        <v>0</v>
      </c>
      <c r="R137" s="57">
        <v>2</v>
      </c>
      <c r="S137" s="29"/>
    </row>
    <row r="138" spans="1:19" ht="25.5" thickTop="1" thickBot="1">
      <c r="A138" s="49" t="s">
        <v>20</v>
      </c>
      <c r="B138" s="62" t="s">
        <v>144</v>
      </c>
      <c r="C138" s="62" t="s">
        <v>170</v>
      </c>
      <c r="D138" s="55">
        <v>11</v>
      </c>
      <c r="E138" s="56" t="s">
        <v>14</v>
      </c>
      <c r="F138" s="57">
        <v>7</v>
      </c>
      <c r="G138" s="63">
        <v>11</v>
      </c>
      <c r="H138" s="55" t="s">
        <v>14</v>
      </c>
      <c r="I138" s="64">
        <v>10</v>
      </c>
      <c r="J138" s="63"/>
      <c r="K138" s="65"/>
      <c r="L138" s="64"/>
      <c r="M138" s="58">
        <f t="shared" si="30"/>
        <v>22</v>
      </c>
      <c r="N138" s="59">
        <f t="shared" si="31"/>
        <v>17</v>
      </c>
      <c r="O138" s="60">
        <f t="shared" si="32"/>
        <v>2</v>
      </c>
      <c r="P138" s="55">
        <f t="shared" si="33"/>
        <v>0</v>
      </c>
      <c r="Q138" s="57">
        <v>2</v>
      </c>
      <c r="R138" s="57">
        <f t="shared" si="34"/>
        <v>0</v>
      </c>
      <c r="S138" s="48"/>
    </row>
    <row r="139" spans="1:19" ht="25.5" thickTop="1" thickBot="1">
      <c r="A139" s="30" t="s">
        <v>20</v>
      </c>
      <c r="B139" s="66" t="s">
        <v>145</v>
      </c>
      <c r="C139" s="66" t="s">
        <v>171</v>
      </c>
      <c r="D139" s="55">
        <v>11</v>
      </c>
      <c r="E139" s="56" t="s">
        <v>14</v>
      </c>
      <c r="F139" s="57">
        <v>6</v>
      </c>
      <c r="G139" s="67">
        <v>7</v>
      </c>
      <c r="H139" s="68" t="s">
        <v>14</v>
      </c>
      <c r="I139" s="69">
        <v>11</v>
      </c>
      <c r="J139" s="67"/>
      <c r="K139" s="68" t="s">
        <v>14</v>
      </c>
      <c r="L139" s="69"/>
      <c r="M139" s="58">
        <f t="shared" si="30"/>
        <v>18</v>
      </c>
      <c r="N139" s="59">
        <f t="shared" si="31"/>
        <v>17</v>
      </c>
      <c r="O139" s="60">
        <f>IF(D139&gt;F139,1,0)+IF(G139&gt;I139,1,0)+IF(J139&gt;L139,1,0)</f>
        <v>1</v>
      </c>
      <c r="P139" s="55">
        <f>IF(D139&lt;F139,1,0)+IF(G139&lt;I139,1,0)+IF(J139&lt;L139,1,0)</f>
        <v>1</v>
      </c>
      <c r="Q139" s="57">
        <f t="shared" si="34"/>
        <v>1</v>
      </c>
      <c r="R139" s="57">
        <f t="shared" si="34"/>
        <v>1</v>
      </c>
      <c r="S139" s="31"/>
    </row>
    <row r="140" spans="1:19" ht="27" thickBot="1">
      <c r="A140" s="32" t="s">
        <v>21</v>
      </c>
      <c r="B140" s="71" t="s">
        <v>41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2"/>
      <c r="M140" s="33">
        <f t="shared" ref="M140:R140" si="35">SUM(M132:M139)</f>
        <v>118</v>
      </c>
      <c r="N140" s="34">
        <f t="shared" si="35"/>
        <v>130</v>
      </c>
      <c r="O140" s="33">
        <f t="shared" si="35"/>
        <v>9</v>
      </c>
      <c r="P140" s="35">
        <f t="shared" si="35"/>
        <v>7</v>
      </c>
      <c r="Q140" s="33">
        <f t="shared" si="35"/>
        <v>9</v>
      </c>
      <c r="R140" s="34">
        <f t="shared" si="35"/>
        <v>7</v>
      </c>
      <c r="S140" s="36"/>
    </row>
    <row r="141" spans="1:19">
      <c r="A141" s="37" t="s">
        <v>22</v>
      </c>
      <c r="B141" s="38"/>
      <c r="C141" s="38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40" t="s">
        <v>23</v>
      </c>
    </row>
    <row r="142" spans="1:19">
      <c r="A142" s="41" t="s">
        <v>26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1:19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>
      <c r="A144" s="42"/>
      <c r="B144" s="38" t="s">
        <v>34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 ht="15.75">
      <c r="A145" s="43"/>
      <c r="B145" s="38" t="s">
        <v>28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>
      <c r="A147" s="44" t="s">
        <v>24</v>
      </c>
      <c r="B147" s="38"/>
      <c r="C147" s="45"/>
      <c r="D147" s="44" t="s">
        <v>25</v>
      </c>
      <c r="E147" s="44"/>
      <c r="F147" s="44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1:19">
      <c r="A148" s="44"/>
      <c r="B148" s="38"/>
      <c r="C148" s="45"/>
      <c r="D148" s="44"/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1:19">
      <c r="A149" s="44"/>
      <c r="B149" s="38"/>
      <c r="C149" s="45"/>
      <c r="D149" s="44"/>
      <c r="E149" s="44"/>
      <c r="F149" s="44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</row>
  </sheetData>
  <mergeCells count="72">
    <mergeCell ref="B16:L16"/>
    <mergeCell ref="A1:S1"/>
    <mergeCell ref="C2:S2"/>
    <mergeCell ref="C3:O3"/>
    <mergeCell ref="P3:Q3"/>
    <mergeCell ref="C4:O4"/>
    <mergeCell ref="P4:Q4"/>
    <mergeCell ref="C5:O5"/>
    <mergeCell ref="D6:L6"/>
    <mergeCell ref="M6:N6"/>
    <mergeCell ref="O6:P6"/>
    <mergeCell ref="Q6:R6"/>
    <mergeCell ref="B41:L41"/>
    <mergeCell ref="A26:S26"/>
    <mergeCell ref="C27:S27"/>
    <mergeCell ref="C28:O28"/>
    <mergeCell ref="P28:Q28"/>
    <mergeCell ref="C29:O29"/>
    <mergeCell ref="P29:Q29"/>
    <mergeCell ref="C30:O30"/>
    <mergeCell ref="D31:L31"/>
    <mergeCell ref="M31:N31"/>
    <mergeCell ref="O31:P31"/>
    <mergeCell ref="Q31:R31"/>
    <mergeCell ref="B65:L65"/>
    <mergeCell ref="A50:S50"/>
    <mergeCell ref="C51:S51"/>
    <mergeCell ref="C52:O52"/>
    <mergeCell ref="P52:Q52"/>
    <mergeCell ref="C53:O53"/>
    <mergeCell ref="P53:Q53"/>
    <mergeCell ref="C54:O54"/>
    <mergeCell ref="D55:L55"/>
    <mergeCell ref="M55:N55"/>
    <mergeCell ref="O55:P55"/>
    <mergeCell ref="Q55:R55"/>
    <mergeCell ref="B90:L90"/>
    <mergeCell ref="A75:S75"/>
    <mergeCell ref="C76:S76"/>
    <mergeCell ref="C77:O77"/>
    <mergeCell ref="P77:Q77"/>
    <mergeCell ref="C78:O78"/>
    <mergeCell ref="P78:Q78"/>
    <mergeCell ref="C79:O79"/>
    <mergeCell ref="D80:L80"/>
    <mergeCell ref="M80:N80"/>
    <mergeCell ref="O80:P80"/>
    <mergeCell ref="Q80:R80"/>
    <mergeCell ref="B115:L115"/>
    <mergeCell ref="A100:S100"/>
    <mergeCell ref="C101:S101"/>
    <mergeCell ref="C102:O102"/>
    <mergeCell ref="P102:Q102"/>
    <mergeCell ref="C103:O103"/>
    <mergeCell ref="P103:Q103"/>
    <mergeCell ref="C104:O104"/>
    <mergeCell ref="D105:L105"/>
    <mergeCell ref="M105:N105"/>
    <mergeCell ref="O105:P105"/>
    <mergeCell ref="Q105:R105"/>
    <mergeCell ref="B140:L140"/>
    <mergeCell ref="A125:S125"/>
    <mergeCell ref="C126:S126"/>
    <mergeCell ref="C127:O127"/>
    <mergeCell ref="P127:Q127"/>
    <mergeCell ref="C128:O128"/>
    <mergeCell ref="P128:Q128"/>
    <mergeCell ref="C129:O129"/>
    <mergeCell ref="D130:L130"/>
    <mergeCell ref="M130:N130"/>
    <mergeCell ref="O130:P130"/>
    <mergeCell ref="Q130:R130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2"/>
  <sheetViews>
    <sheetView workbookViewId="0">
      <selection activeCell="F29" sqref="F29"/>
    </sheetView>
  </sheetViews>
  <sheetFormatPr defaultRowHeight="15"/>
  <sheetData>
    <row r="1" spans="1:2" ht="21">
      <c r="A1" s="51" t="s">
        <v>35</v>
      </c>
      <c r="B1" s="51"/>
    </row>
    <row r="3" spans="1:2" ht="21">
      <c r="A3" s="52" t="s">
        <v>36</v>
      </c>
    </row>
    <row r="5" spans="1:2">
      <c r="A5" t="s">
        <v>37</v>
      </c>
      <c r="B5" t="s">
        <v>83</v>
      </c>
    </row>
    <row r="6" spans="1:2">
      <c r="B6" t="s">
        <v>84</v>
      </c>
    </row>
    <row r="8" spans="1:2">
      <c r="A8" t="s">
        <v>38</v>
      </c>
      <c r="B8" t="s">
        <v>85</v>
      </c>
    </row>
    <row r="9" spans="1:2">
      <c r="B9" t="s">
        <v>86</v>
      </c>
    </row>
    <row r="11" spans="1:2">
      <c r="A11" t="s">
        <v>39</v>
      </c>
      <c r="B11" t="s">
        <v>52</v>
      </c>
    </row>
    <row r="12" spans="1:2">
      <c r="B12" t="s">
        <v>87</v>
      </c>
    </row>
    <row r="16" spans="1:2" ht="21">
      <c r="A16" s="52" t="s">
        <v>53</v>
      </c>
    </row>
    <row r="18" spans="1:2">
      <c r="A18" t="s">
        <v>37</v>
      </c>
      <c r="B18" t="s">
        <v>88</v>
      </c>
    </row>
    <row r="19" spans="1:2">
      <c r="B19" t="s">
        <v>90</v>
      </c>
    </row>
    <row r="21" spans="1:2">
      <c r="A21" t="s">
        <v>38</v>
      </c>
      <c r="B21" t="s">
        <v>89</v>
      </c>
    </row>
    <row r="22" spans="1:2">
      <c r="B22" t="s">
        <v>91</v>
      </c>
    </row>
    <row r="24" spans="1:2">
      <c r="A24" t="s">
        <v>39</v>
      </c>
      <c r="B24" t="s">
        <v>92</v>
      </c>
    </row>
    <row r="25" spans="1:2">
      <c r="B25" t="s">
        <v>55</v>
      </c>
    </row>
    <row r="29" spans="1:2" ht="18.75">
      <c r="A29" s="70" t="s">
        <v>93</v>
      </c>
    </row>
    <row r="31" spans="1:2">
      <c r="A31" t="s">
        <v>37</v>
      </c>
      <c r="B31" t="s">
        <v>56</v>
      </c>
    </row>
    <row r="32" spans="1:2">
      <c r="B32" t="s">
        <v>192</v>
      </c>
    </row>
    <row r="34" spans="1:2">
      <c r="A34" t="s">
        <v>38</v>
      </c>
      <c r="B34" t="s">
        <v>54</v>
      </c>
    </row>
    <row r="35" spans="1:2">
      <c r="B35" t="s">
        <v>193</v>
      </c>
    </row>
    <row r="37" spans="1:2">
      <c r="A37" t="s">
        <v>39</v>
      </c>
      <c r="B37" t="s">
        <v>94</v>
      </c>
    </row>
    <row r="38" spans="1:2">
      <c r="B38" t="s">
        <v>194</v>
      </c>
    </row>
    <row r="40" spans="1:2" ht="21">
      <c r="A40" s="51"/>
      <c r="B40" s="51"/>
    </row>
    <row r="42" spans="1:2" ht="21">
      <c r="A42" s="5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1. liga</vt:lpstr>
      <vt:lpstr>2. liga</vt:lpstr>
      <vt:lpstr>3. liga</vt:lpstr>
      <vt:lpstr>Pořadí zápasu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2018-09-05T04:36:56Z</dcterms:modified>
</cp:coreProperties>
</file>